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172.16.102.79\Public\様似町_総務課\0103_財政係\財政状況資料集\5\"/>
    </mc:Choice>
  </mc:AlternateContent>
  <xr:revisionPtr revIDLastSave="0" documentId="13_ncr:1_{E8B4440C-CDAD-440C-BAB2-3D1C968F1BAF}" xr6:coauthVersionLast="45" xr6:coauthVersionMax="45" xr10:uidLastSave="{00000000-0000-0000-0000-000000000000}"/>
  <bookViews>
    <workbookView xWindow="-28908" yWindow="24" windowWidth="29016" windowHeight="1581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35" i="10"/>
  <c r="CO34" i="10"/>
  <c r="BW34" i="10"/>
  <c r="U34" i="10"/>
  <c r="C34" i="10"/>
  <c r="U35" i="10" l="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E34" i="10" s="1"/>
</calcChain>
</file>

<file path=xl/sharedStrings.xml><?xml version="1.0" encoding="utf-8"?>
<sst xmlns="http://schemas.openxmlformats.org/spreadsheetml/2006/main" count="1106" uniqueCount="596">
  <si>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</si>
  <si>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</si>
  <si>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</si>
  <si>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</si>
  <si>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</si>
  <si>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</si>
  <si>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</si>
  <si>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</si>
  <si>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</si>
  <si>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</si>
  <si>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</si>
  <si>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</si>
  <si>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</si>
  <si>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</si>
  <si>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</si>
  <si>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</si>
  <si>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</si>
  <si>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</si>
  <si>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</si>
  <si>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</si>
  <si>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</si>
  <si>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</si>
  <si>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</si>
  <si>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</si>
  <si>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</si>
  <si>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</si>
  <si>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</si>
  <si>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</si>
  <si>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</si>
  <si>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</si>
  <si>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</si>
  <si>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</si>
  <si>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</si>
  <si>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</si>
  <si>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</si>
  <si>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</si>
  <si>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</si>
  <si>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</si>
  <si>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</si>
  <si>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</si>
  <si>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</si>
  <si>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</si>
  <si>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</si>
  <si>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</si>
  <si>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</si>
  <si>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</si>
  <si>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</si>
  <si>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</si>
  <si>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</si>
  <si>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</si>
  <si>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</si>
  <si>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</si>
  <si>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</si>
  <si>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</si>
  <si>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</si>
  <si>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</si>
  <si>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</si>
  <si>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</si>
  <si>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</si>
  <si>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</si>
  <si>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</si>
  <si>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</si>
  <si>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</si>
  <si>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</si>
  <si>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</si>
  <si>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</si>
  <si>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</si>
  <si>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</si>
  <si>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</si>
  <si>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</si>
  <si>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</si>
  <si>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</si>
  <si>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</si>
  <si>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</si>
  <si>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</si>
  <si>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</si>
  <si>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</si>
  <si>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</si>
  <si>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</si>
  <si>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</si>
  <si>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</si>
  <si>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</si>
  <si>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</si>
  <si>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</si>
  <si>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北海道</t>
    <phoneticPr fontId="5"/>
  </si>
  <si>
    <t>市町村類型</t>
    <phoneticPr fontId="5"/>
  </si>
  <si>
    <t>Ⅰ－０</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</si>
  <si>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</si>
  <si>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</si>
  <si>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</si>
  <si>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</si>
  <si>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</si>
  <si>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</si>
  <si>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</si>
  <si>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</si>
  <si>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</si>
  <si>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</si>
  <si>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</si>
  <si>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</si>
  <si>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様似町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</si>
  <si>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</si>
  <si>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</si>
  <si>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</si>
  <si>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</si>
  <si>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</si>
  <si>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</si>
  <si>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</si>
  <si>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</si>
  <si>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</si>
  <si>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</si>
  <si>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</si>
  <si>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</si>
  <si>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</si>
  <si>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</si>
  <si>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</si>
  <si>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</si>
  <si>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</si>
  <si>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</si>
  <si>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</si>
  <si>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</si>
  <si>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</si>
  <si>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</si>
  <si>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</si>
  <si>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</si>
  <si>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</si>
  <si>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-10.5</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</si>
  <si>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</si>
  <si>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</si>
  <si>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</si>
  <si>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</si>
  <si>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</si>
  <si>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</si>
  <si>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</si>
  <si>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</si>
  <si>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</si>
  <si>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</si>
  <si>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</si>
  <si>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</si>
  <si>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</si>
  <si>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</si>
  <si>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</si>
  <si>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</si>
  <si>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</si>
  <si>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</si>
  <si>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</si>
  <si>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</si>
  <si>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</si>
  <si>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</si>
  <si>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</si>
  <si>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</si>
  <si>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</si>
  <si>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</si>
  <si>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</si>
  <si>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</si>
  <si>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-2.5</t>
    <phoneticPr fontId="5"/>
  </si>
  <si>
    <t>基準財政需要額</t>
    <phoneticPr fontId="25"/>
  </si>
  <si>
    <t>うち日本人(％)</t>
    <phoneticPr fontId="5"/>
  </si>
  <si>
    <t>-2.7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</si>
  <si>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</si>
  <si>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</si>
  <si>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</si>
  <si>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</si>
  <si>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</si>
  <si>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</si>
  <si>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</si>
  <si>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</si>
  <si>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</si>
  <si>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</si>
  <si>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</si>
  <si>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</si>
  <si>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</si>
  <si>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</si>
  <si>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</si>
  <si>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</si>
  <si>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</si>
  <si>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</si>
  <si>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</si>
  <si>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</si>
  <si>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</si>
  <si>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</si>
  <si>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</si>
  <si>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</si>
  <si>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</si>
  <si>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</si>
  <si>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</si>
  <si>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</si>
  <si>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</si>
  <si>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</si>
  <si>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</si>
  <si>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</si>
  <si>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</si>
  <si>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</si>
  <si>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</si>
  <si>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</si>
  <si>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</si>
  <si>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</si>
  <si>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</si>
  <si>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</si>
  <si>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</si>
  <si>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</si>
  <si>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</si>
  <si>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</si>
  <si>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</si>
  <si>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</si>
  <si>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</si>
  <si>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</si>
  <si>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</si>
  <si>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</si>
  <si>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</si>
  <si>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</si>
  <si>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</si>
  <si>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</si>
  <si>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</si>
  <si>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</si>
  <si>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</si>
  <si>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</si>
  <si>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</si>
  <si>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北海道様似町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</si>
  <si>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</si>
  <si>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</si>
  <si>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</si>
  <si>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</si>
  <si>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</si>
  <si>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</si>
  <si>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</si>
  <si>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</si>
  <si>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</si>
  <si>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</si>
  <si>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</si>
  <si>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</si>
  <si>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</si>
  <si>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</si>
  <si>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</si>
  <si>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</si>
  <si>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</si>
  <si>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</si>
  <si>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</si>
  <si>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</si>
  <si>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</si>
  <si>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</si>
  <si>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</si>
  <si>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</si>
  <si>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</si>
  <si>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</si>
  <si>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</si>
  <si>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</si>
  <si>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</si>
  <si>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</si>
  <si>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</si>
  <si>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</si>
  <si>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</si>
  <si>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</si>
  <si>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</si>
  <si>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</si>
  <si>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</si>
  <si>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</si>
  <si>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</si>
  <si>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</si>
  <si>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</si>
  <si>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</si>
  <si>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</si>
  <si>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</si>
  <si>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</si>
  <si>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</si>
  <si>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</si>
  <si>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</si>
  <si>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</si>
  <si>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</si>
  <si>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</si>
  <si>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</si>
  <si>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</si>
  <si>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</si>
  <si>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</si>
  <si>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</si>
  <si>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</si>
  <si>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</si>
  <si>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</si>
  <si>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</si>
  <si>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</si>
  <si>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</si>
  <si>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</si>
  <si>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</si>
  <si>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</si>
  <si>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</si>
  <si>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</si>
  <si>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</si>
  <si>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</si>
  <si>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</si>
  <si>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</si>
  <si>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</si>
  <si>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</si>
  <si>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</si>
  <si>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</si>
  <si>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</si>
  <si>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</si>
  <si>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</si>
  <si>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</si>
  <si>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</si>
  <si>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</si>
  <si>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</si>
  <si>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</si>
  <si>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</si>
  <si>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</si>
  <si>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</si>
  <si>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</si>
  <si>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</si>
  <si>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</si>
  <si>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</si>
  <si>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</si>
  <si>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</si>
  <si>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</si>
  <si>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</si>
  <si>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</si>
  <si>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</si>
  <si>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</si>
  <si>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</si>
  <si>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</si>
  <si>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</si>
  <si>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</si>
  <si>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</si>
  <si>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</si>
  <si>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</si>
  <si>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</si>
  <si>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</si>
  <si>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</si>
  <si>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</si>
  <si>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</si>
  <si>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</si>
  <si>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</si>
  <si>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</si>
  <si>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</si>
  <si>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</si>
  <si>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</si>
  <si>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</si>
  <si>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</si>
  <si>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</si>
  <si>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</si>
  <si>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</si>
  <si>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</si>
  <si>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</si>
  <si>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</si>
  <si>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</si>
  <si>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</si>
  <si>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</si>
  <si>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</si>
  <si>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</si>
  <si>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</si>
  <si>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</si>
  <si>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</si>
  <si>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</si>
  <si>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</si>
  <si>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</si>
  <si>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</si>
  <si>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</si>
  <si>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</si>
  <si>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</si>
  <si>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</si>
  <si>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</si>
  <si>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</si>
  <si>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</si>
  <si>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</si>
  <si>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</si>
  <si>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</si>
  <si>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</si>
  <si>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</si>
  <si>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</si>
  <si>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</si>
  <si>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</si>
  <si>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</si>
  <si>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</si>
  <si>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北海道様似町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</si>
  <si>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</si>
  <si>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</si>
  <si>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</si>
  <si>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</si>
  <si>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</si>
  <si>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</si>
  <si>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</si>
  <si>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</si>
  <si>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</si>
  <si>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</si>
  <si>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</si>
  <si>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</si>
  <si>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</si>
  <si>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</si>
  <si>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</si>
  <si>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</si>
  <si>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</si>
  <si>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</si>
  <si>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</si>
  <si>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</si>
  <si>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</si>
  <si>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</si>
  <si>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</si>
  <si>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</si>
  <si>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</si>
  <si>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</si>
  <si>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</si>
  <si>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</si>
  <si>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</si>
  <si>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</si>
  <si>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</si>
  <si>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</si>
  <si>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</si>
  <si>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</si>
  <si>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</si>
  <si>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</si>
  <si>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</si>
  <si>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</si>
  <si>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</si>
  <si>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</si>
  <si>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</si>
  <si>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</si>
  <si>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</si>
  <si>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</si>
  <si>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</si>
  <si>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</si>
  <si>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</si>
  <si>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</si>
  <si>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</si>
  <si>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</si>
  <si>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</si>
  <si>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</si>
  <si>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</si>
  <si>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</si>
  <si>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</si>
  <si>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</si>
  <si>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</si>
  <si>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</si>
  <si>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</si>
  <si>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</si>
  <si>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</si>
  <si>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</si>
  <si>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</si>
  <si>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</si>
  <si>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</si>
  <si>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</si>
  <si>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</si>
  <si>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</si>
  <si>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</si>
  <si>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</si>
  <si>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</si>
  <si>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</si>
  <si>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</si>
  <si>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</si>
  <si>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</si>
  <si>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</si>
  <si>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</si>
  <si>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</si>
  <si>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</si>
  <si>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</si>
  <si>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</si>
  <si>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</si>
  <si>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</si>
  <si>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</si>
  <si>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</si>
  <si>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</si>
  <si>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</si>
  <si>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</si>
  <si>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</si>
  <si>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</si>
  <si>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</si>
  <si>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</si>
  <si>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</si>
  <si>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</si>
  <si>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</si>
  <si>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</si>
  <si>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</si>
  <si>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</si>
  <si>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</si>
  <si>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</si>
  <si>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</si>
  <si>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</si>
  <si>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</si>
  <si>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</si>
  <si>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</si>
  <si>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</si>
  <si>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</si>
  <si>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</si>
  <si>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</si>
  <si>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</si>
  <si>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</si>
  <si>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</si>
  <si>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</si>
  <si>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</si>
  <si>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</si>
  <si>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</si>
  <si>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</si>
  <si>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</si>
  <si>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</si>
  <si>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</si>
  <si>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</si>
  <si>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</si>
  <si>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</si>
  <si>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</si>
  <si>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</si>
  <si>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</si>
  <si>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</si>
  <si>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</si>
  <si>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</si>
  <si>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</si>
  <si>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</si>
  <si>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</si>
  <si>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</si>
  <si>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</si>
  <si>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</si>
  <si>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</si>
  <si>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</si>
  <si>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</si>
  <si>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</si>
  <si>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</si>
  <si>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</si>
  <si>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</si>
  <si>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</si>
  <si>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</si>
  <si>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</si>
  <si>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</si>
  <si>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</si>
  <si>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</si>
  <si>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</si>
  <si>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</si>
  <si>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</si>
  <si>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</si>
  <si>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</si>
  <si>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</si>
  <si>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</si>
  <si>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</si>
  <si>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</si>
  <si>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</si>
  <si>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</si>
  <si>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</si>
  <si>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</si>
  <si>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</si>
  <si>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</si>
  <si>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</si>
  <si>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</si>
  <si>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</si>
  <si>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</si>
  <si>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</si>
  <si>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</si>
  <si>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</si>
  <si>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</si>
  <si>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</si>
  <si>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</si>
  <si>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</si>
  <si>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</si>
  <si>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</si>
  <si>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</si>
  <si>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</si>
  <si>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</si>
  <si>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</si>
  <si>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</si>
  <si>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</si>
  <si>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</si>
  <si>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</si>
  <si>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</si>
  <si>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</si>
  <si>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</si>
  <si>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</si>
  <si>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</si>
  <si>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5.24</t>
  </si>
  <si>
    <t>▲ 4.47</t>
  </si>
  <si>
    <t>水道事業会計</t>
  </si>
  <si>
    <t>一般会計</t>
  </si>
  <si>
    <t>介護保険特別会計</t>
  </si>
  <si>
    <t>国民健康保険事業特別会計</t>
  </si>
  <si>
    <t>下水道事業特別会計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</si>
  <si>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</si>
  <si>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</si>
  <si>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</si>
  <si>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</si>
  <si>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</si>
  <si>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</si>
  <si>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</si>
  <si>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</si>
  <si>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</si>
  <si>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</si>
  <si>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日高東部衛生組合</t>
    <rPh sb="0" eb="2">
      <t>ヒダカ</t>
    </rPh>
    <rPh sb="2" eb="4">
      <t>トウブ</t>
    </rPh>
    <rPh sb="4" eb="6">
      <t>エイセイ</t>
    </rPh>
    <rPh sb="6" eb="8">
      <t>クミアイ</t>
    </rPh>
    <phoneticPr fontId="2"/>
  </si>
  <si>
    <t>日高東部消防組合</t>
    <rPh sb="0" eb="2">
      <t>ヒダカ</t>
    </rPh>
    <rPh sb="2" eb="4">
      <t>トウブ</t>
    </rPh>
    <rPh sb="4" eb="6">
      <t>ショウボウ</t>
    </rPh>
    <rPh sb="6" eb="8">
      <t>クミアイ</t>
    </rPh>
    <phoneticPr fontId="2"/>
  </si>
  <si>
    <t>日高管内地方税滞納整理機構</t>
    <rPh sb="0" eb="2">
      <t>ヒダカ</t>
    </rPh>
    <rPh sb="2" eb="4">
      <t>カンナイ</t>
    </rPh>
    <rPh sb="4" eb="7">
      <t>チホウゼイ</t>
    </rPh>
    <rPh sb="7" eb="9">
      <t>タイノウ</t>
    </rPh>
    <rPh sb="9" eb="11">
      <t>セイリ</t>
    </rPh>
    <rPh sb="11" eb="13">
      <t>キコウ</t>
    </rPh>
    <phoneticPr fontId="2"/>
  </si>
  <si>
    <t>ふるさと様似応援基金</t>
    <rPh sb="4" eb="6">
      <t>サマニ</t>
    </rPh>
    <rPh sb="6" eb="8">
      <t>オウエン</t>
    </rPh>
    <rPh sb="8" eb="10">
      <t>キキン</t>
    </rPh>
    <phoneticPr fontId="5"/>
  </si>
  <si>
    <t>JR北海道まちづくり基金</t>
    <rPh sb="2" eb="5">
      <t>ホッカイドウ</t>
    </rPh>
    <rPh sb="10" eb="12">
      <t>キキン</t>
    </rPh>
    <phoneticPr fontId="2"/>
  </si>
  <si>
    <t>森林環境譲与税基金</t>
    <rPh sb="0" eb="2">
      <t>シンリン</t>
    </rPh>
    <rPh sb="2" eb="4">
      <t>カンキョウ</t>
    </rPh>
    <rPh sb="4" eb="6">
      <t>ジョウヨ</t>
    </rPh>
    <rPh sb="6" eb="7">
      <t>ゼイ</t>
    </rPh>
    <rPh sb="7" eb="9">
      <t>キキン</t>
    </rPh>
    <phoneticPr fontId="2"/>
  </si>
  <si>
    <t>社会福祉及び教育基金</t>
    <rPh sb="0" eb="2">
      <t>シャカイ</t>
    </rPh>
    <rPh sb="2" eb="4">
      <t>フクシ</t>
    </rPh>
    <rPh sb="4" eb="5">
      <t>オヨ</t>
    </rPh>
    <rPh sb="6" eb="8">
      <t>キョウイク</t>
    </rPh>
    <rPh sb="8" eb="10">
      <t>キキン</t>
    </rPh>
    <phoneticPr fontId="2"/>
  </si>
  <si>
    <t>みんなのアポイ基金</t>
    <rPh sb="7" eb="9">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</si>
  <si>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</si>
  <si>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</si>
  <si>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小学校改築事業（H25）や特別養護老人ホーム移転改築事業（H27）などの大型事業をはじめとした起債調達により、Ｈ29までは将来負担比率が上昇していたが、Ｈ30以降は起債の新規発行の抑制しており、地方債残高が減少したことが主な要因となり、将来負担比率は減少している。有形固定資産減価償却比率は、公営住宅の建替工事や解体を行ってはいるものの、公民館や体育館等の老朽化が進んでいることにより類似団体平均と同程度となっており、今後も概ね横ばいでの推移が予測され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</si>
  <si>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</si>
  <si>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</si>
  <si>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</si>
  <si>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</si>
  <si>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</si>
  <si>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</si>
  <si>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小学校改築事業（H25）や特別養護老人ホーム移転改築事業（H27）などの大型事業をはじめとした起債調達により、Ｈ29までは将来負担比率が上昇していたが、Ｈ30以降は起債の新規発行の抑制していることから、地方債残高が減少し将来負担比率は減少している。実質公債費比率はＨ30以降、小学校改築事業の起債の償還などによる影響で、類似団体平均を上回っており、今後も収支均衡を図りながら健全な財政運営に努める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</si>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</sst>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4"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19B3F65F-CCA4-4410-AA3B-903AF99C42FA}"/>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271581</c:v>
                </c:pt>
                <c:pt idx="1">
                  <c:v>268375</c:v>
                </c:pt>
                <c:pt idx="2">
                  <c:v>301035</c:v>
                </c:pt>
                <c:pt idx="3">
                  <c:v>277467</c:v>
                </c:pt>
                <c:pt idx="4">
                  <c:v>282256</c:v>
                </c:pt>
              </c:numCache>
            </c:numRef>
          </c:val>
          <c:smooth val="0"/>
          <c:extLst>
            <c:ext xmlns:c16="http://schemas.microsoft.com/office/drawing/2014/chart" uri="{C3380CC4-5D6E-409C-BE32-E72D297353CC}">
              <c16:uniqueId val="{00000000-A716-4471-8C78-AF38C1677AD0}"/>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115166</c:v>
                </c:pt>
                <c:pt idx="1">
                  <c:v>167645</c:v>
                </c:pt>
                <c:pt idx="2">
                  <c:v>169579</c:v>
                </c:pt>
                <c:pt idx="3">
                  <c:v>154937</c:v>
                </c:pt>
                <c:pt idx="4">
                  <c:v>195530</c:v>
                </c:pt>
              </c:numCache>
            </c:numRef>
          </c:val>
          <c:smooth val="0"/>
          <c:extLst>
            <c:ext xmlns:c16="http://schemas.microsoft.com/office/drawing/2014/chart" uri="{C3380CC4-5D6E-409C-BE32-E72D297353CC}">
              <c16:uniqueId val="{00000001-A716-4471-8C78-AF38C1677AD0}"/>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1.06</c:v>
                </c:pt>
                <c:pt idx="1">
                  <c:v>1.86</c:v>
                </c:pt>
                <c:pt idx="2">
                  <c:v>1.42</c:v>
                </c:pt>
                <c:pt idx="3">
                  <c:v>1.71</c:v>
                </c:pt>
                <c:pt idx="4">
                  <c:v>2.5</c:v>
                </c:pt>
              </c:numCache>
            </c:numRef>
          </c:val>
          <c:extLst>
            <c:ext xmlns:c16="http://schemas.microsoft.com/office/drawing/2014/chart" uri="{C3380CC4-5D6E-409C-BE32-E72D297353CC}">
              <c16:uniqueId val="{00000000-B099-402E-854A-B3E6A6ECD25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24.78</c:v>
                </c:pt>
                <c:pt idx="1">
                  <c:v>19.579999999999998</c:v>
                </c:pt>
                <c:pt idx="2">
                  <c:v>21.02</c:v>
                </c:pt>
                <c:pt idx="3">
                  <c:v>28.33</c:v>
                </c:pt>
                <c:pt idx="4">
                  <c:v>28.72</c:v>
                </c:pt>
              </c:numCache>
            </c:numRef>
          </c:val>
          <c:extLst>
            <c:ext xmlns:c16="http://schemas.microsoft.com/office/drawing/2014/chart" uri="{C3380CC4-5D6E-409C-BE32-E72D297353CC}">
              <c16:uniqueId val="{00000001-B099-402E-854A-B3E6A6ECD25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-5.24</c:v>
                </c:pt>
                <c:pt idx="1">
                  <c:v>-4.47</c:v>
                </c:pt>
                <c:pt idx="2">
                  <c:v>2.61</c:v>
                </c:pt>
                <c:pt idx="3">
                  <c:v>9.31</c:v>
                </c:pt>
                <c:pt idx="4">
                  <c:v>0.77</c:v>
                </c:pt>
              </c:numCache>
            </c:numRef>
          </c:val>
          <c:smooth val="0"/>
          <c:extLst>
            <c:ext xmlns:c16="http://schemas.microsoft.com/office/drawing/2014/chart" uri="{C3380CC4-5D6E-409C-BE32-E72D297353CC}">
              <c16:uniqueId val="{00000002-B099-402E-854A-B3E6A6ECD25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9E3-4ABE-A318-0D1C2301D8F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9E3-4ABE-A318-0D1C2301D8F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9E3-4ABE-A318-0D1C2301D8FA}"/>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9E3-4ABE-A318-0D1C2301D8FA}"/>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69E3-4ABE-A318-0D1C2301D8FA}"/>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0.03</c:v>
                </c:pt>
                <c:pt idx="2">
                  <c:v>#N/A</c:v>
                </c:pt>
                <c:pt idx="3">
                  <c:v>0.02</c:v>
                </c:pt>
                <c:pt idx="4">
                  <c:v>#N/A</c:v>
                </c:pt>
                <c:pt idx="5">
                  <c:v>0.03</c:v>
                </c:pt>
                <c:pt idx="6">
                  <c:v>#N/A</c:v>
                </c:pt>
                <c:pt idx="7">
                  <c:v>0.03</c:v>
                </c:pt>
                <c:pt idx="8">
                  <c:v>#N/A</c:v>
                </c:pt>
                <c:pt idx="9">
                  <c:v>0.02</c:v>
                </c:pt>
              </c:numCache>
            </c:numRef>
          </c:val>
          <c:extLst>
            <c:ext xmlns:c16="http://schemas.microsoft.com/office/drawing/2014/chart" uri="{C3380CC4-5D6E-409C-BE32-E72D297353CC}">
              <c16:uniqueId val="{00000005-69E3-4ABE-A318-0D1C2301D8FA}"/>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2.92</c:v>
                </c:pt>
                <c:pt idx="2">
                  <c:v>#N/A</c:v>
                </c:pt>
                <c:pt idx="3">
                  <c:v>3.41</c:v>
                </c:pt>
                <c:pt idx="4">
                  <c:v>#N/A</c:v>
                </c:pt>
                <c:pt idx="5">
                  <c:v>3.3</c:v>
                </c:pt>
                <c:pt idx="6">
                  <c:v>#N/A</c:v>
                </c:pt>
                <c:pt idx="7">
                  <c:v>0.39</c:v>
                </c:pt>
                <c:pt idx="8">
                  <c:v>#N/A</c:v>
                </c:pt>
                <c:pt idx="9">
                  <c:v>0.53</c:v>
                </c:pt>
              </c:numCache>
            </c:numRef>
          </c:val>
          <c:extLst>
            <c:ext xmlns:c16="http://schemas.microsoft.com/office/drawing/2014/chart" uri="{C3380CC4-5D6E-409C-BE32-E72D297353CC}">
              <c16:uniqueId val="{00000006-69E3-4ABE-A318-0D1C2301D8FA}"/>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0.55000000000000004</c:v>
                </c:pt>
                <c:pt idx="2">
                  <c:v>#N/A</c:v>
                </c:pt>
                <c:pt idx="3">
                  <c:v>1.21</c:v>
                </c:pt>
                <c:pt idx="4">
                  <c:v>#N/A</c:v>
                </c:pt>
                <c:pt idx="5">
                  <c:v>0.31</c:v>
                </c:pt>
                <c:pt idx="6">
                  <c:v>#N/A</c:v>
                </c:pt>
                <c:pt idx="7">
                  <c:v>0.4</c:v>
                </c:pt>
                <c:pt idx="8">
                  <c:v>#N/A</c:v>
                </c:pt>
                <c:pt idx="9">
                  <c:v>0.76</c:v>
                </c:pt>
              </c:numCache>
            </c:numRef>
          </c:val>
          <c:extLst>
            <c:ext xmlns:c16="http://schemas.microsoft.com/office/drawing/2014/chart" uri="{C3380CC4-5D6E-409C-BE32-E72D297353CC}">
              <c16:uniqueId val="{00000007-69E3-4ABE-A318-0D1C2301D8F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1.05</c:v>
                </c:pt>
                <c:pt idx="2">
                  <c:v>#N/A</c:v>
                </c:pt>
                <c:pt idx="3">
                  <c:v>1.86</c:v>
                </c:pt>
                <c:pt idx="4">
                  <c:v>#N/A</c:v>
                </c:pt>
                <c:pt idx="5">
                  <c:v>1.41</c:v>
                </c:pt>
                <c:pt idx="6">
                  <c:v>#N/A</c:v>
                </c:pt>
                <c:pt idx="7">
                  <c:v>1.71</c:v>
                </c:pt>
                <c:pt idx="8">
                  <c:v>#N/A</c:v>
                </c:pt>
                <c:pt idx="9">
                  <c:v>2.5</c:v>
                </c:pt>
              </c:numCache>
            </c:numRef>
          </c:val>
          <c:extLst>
            <c:ext xmlns:c16="http://schemas.microsoft.com/office/drawing/2014/chart" uri="{C3380CC4-5D6E-409C-BE32-E72D297353CC}">
              <c16:uniqueId val="{00000008-69E3-4ABE-A318-0D1C2301D8FA}"/>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4.1399999999999997</c:v>
                </c:pt>
                <c:pt idx="2">
                  <c:v>#N/A</c:v>
                </c:pt>
                <c:pt idx="3">
                  <c:v>4.51</c:v>
                </c:pt>
                <c:pt idx="4">
                  <c:v>#N/A</c:v>
                </c:pt>
                <c:pt idx="5">
                  <c:v>4.01</c:v>
                </c:pt>
                <c:pt idx="6">
                  <c:v>#N/A</c:v>
                </c:pt>
                <c:pt idx="7">
                  <c:v>4.33</c:v>
                </c:pt>
                <c:pt idx="8">
                  <c:v>#N/A</c:v>
                </c:pt>
                <c:pt idx="9">
                  <c:v>5.52</c:v>
                </c:pt>
              </c:numCache>
            </c:numRef>
          </c:val>
          <c:extLst>
            <c:ext xmlns:c16="http://schemas.microsoft.com/office/drawing/2014/chart" uri="{C3380CC4-5D6E-409C-BE32-E72D297353CC}">
              <c16:uniqueId val="{00000009-69E3-4ABE-A318-0D1C2301D8F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589</c:v>
                </c:pt>
                <c:pt idx="5">
                  <c:v>602</c:v>
                </c:pt>
                <c:pt idx="8">
                  <c:v>679</c:v>
                </c:pt>
                <c:pt idx="11">
                  <c:v>685</c:v>
                </c:pt>
                <c:pt idx="14">
                  <c:v>692</c:v>
                </c:pt>
              </c:numCache>
            </c:numRef>
          </c:val>
          <c:extLst>
            <c:ext xmlns:c16="http://schemas.microsoft.com/office/drawing/2014/chart" uri="{C3380CC4-5D6E-409C-BE32-E72D297353CC}">
              <c16:uniqueId val="{00000000-3837-44AF-A0EA-8F5310772D1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837-44AF-A0EA-8F5310772D1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11</c:v>
                </c:pt>
                <c:pt idx="3">
                  <c:v>15</c:v>
                </c:pt>
                <c:pt idx="6">
                  <c:v>31</c:v>
                </c:pt>
                <c:pt idx="9">
                  <c:v>31</c:v>
                </c:pt>
                <c:pt idx="12">
                  <c:v>18</c:v>
                </c:pt>
              </c:numCache>
            </c:numRef>
          </c:val>
          <c:extLst>
            <c:ext xmlns:c16="http://schemas.microsoft.com/office/drawing/2014/chart" uri="{C3380CC4-5D6E-409C-BE32-E72D297353CC}">
              <c16:uniqueId val="{00000002-3837-44AF-A0EA-8F5310772D1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837-44AF-A0EA-8F5310772D1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155</c:v>
                </c:pt>
                <c:pt idx="3">
                  <c:v>159</c:v>
                </c:pt>
                <c:pt idx="6">
                  <c:v>154</c:v>
                </c:pt>
                <c:pt idx="9">
                  <c:v>156</c:v>
                </c:pt>
                <c:pt idx="12">
                  <c:v>157</c:v>
                </c:pt>
              </c:numCache>
            </c:numRef>
          </c:val>
          <c:extLst>
            <c:ext xmlns:c16="http://schemas.microsoft.com/office/drawing/2014/chart" uri="{C3380CC4-5D6E-409C-BE32-E72D297353CC}">
              <c16:uniqueId val="{00000004-3837-44AF-A0EA-8F5310772D1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837-44AF-A0EA-8F5310772D1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837-44AF-A0EA-8F5310772D1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615</c:v>
                </c:pt>
                <c:pt idx="3">
                  <c:v>652</c:v>
                </c:pt>
                <c:pt idx="6">
                  <c:v>766</c:v>
                </c:pt>
                <c:pt idx="9">
                  <c:v>780</c:v>
                </c:pt>
                <c:pt idx="12">
                  <c:v>775</c:v>
                </c:pt>
              </c:numCache>
            </c:numRef>
          </c:val>
          <c:extLst>
            <c:ext xmlns:c16="http://schemas.microsoft.com/office/drawing/2014/chart" uri="{C3380CC4-5D6E-409C-BE32-E72D297353CC}">
              <c16:uniqueId val="{00000007-3837-44AF-A0EA-8F5310772D1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192</c:v>
                </c:pt>
                <c:pt idx="2">
                  <c:v>#N/A</c:v>
                </c:pt>
                <c:pt idx="3">
                  <c:v>#N/A</c:v>
                </c:pt>
                <c:pt idx="4">
                  <c:v>224</c:v>
                </c:pt>
                <c:pt idx="5">
                  <c:v>#N/A</c:v>
                </c:pt>
                <c:pt idx="6">
                  <c:v>#N/A</c:v>
                </c:pt>
                <c:pt idx="7">
                  <c:v>272</c:v>
                </c:pt>
                <c:pt idx="8">
                  <c:v>#N/A</c:v>
                </c:pt>
                <c:pt idx="9">
                  <c:v>#N/A</c:v>
                </c:pt>
                <c:pt idx="10">
                  <c:v>282</c:v>
                </c:pt>
                <c:pt idx="11">
                  <c:v>#N/A</c:v>
                </c:pt>
                <c:pt idx="12">
                  <c:v>#N/A</c:v>
                </c:pt>
                <c:pt idx="13">
                  <c:v>258</c:v>
                </c:pt>
                <c:pt idx="14">
                  <c:v>#N/A</c:v>
                </c:pt>
              </c:numCache>
            </c:numRef>
          </c:val>
          <c:smooth val="0"/>
          <c:extLst>
            <c:ext xmlns:c16="http://schemas.microsoft.com/office/drawing/2014/chart" uri="{C3380CC4-5D6E-409C-BE32-E72D297353CC}">
              <c16:uniqueId val="{00000008-3837-44AF-A0EA-8F5310772D1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5936</c:v>
                </c:pt>
                <c:pt idx="5">
                  <c:v>5671</c:v>
                </c:pt>
                <c:pt idx="8">
                  <c:v>5282</c:v>
                </c:pt>
                <c:pt idx="11">
                  <c:v>4933</c:v>
                </c:pt>
                <c:pt idx="14">
                  <c:v>4511</c:v>
                </c:pt>
              </c:numCache>
            </c:numRef>
          </c:val>
          <c:extLst>
            <c:ext xmlns:c16="http://schemas.microsoft.com/office/drawing/2014/chart" uri="{C3380CC4-5D6E-409C-BE32-E72D297353CC}">
              <c16:uniqueId val="{00000000-6591-48EF-B74F-3783F249BF2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632</c:v>
                </c:pt>
                <c:pt idx="5">
                  <c:v>720</c:v>
                </c:pt>
                <c:pt idx="8">
                  <c:v>826</c:v>
                </c:pt>
                <c:pt idx="11">
                  <c:v>822</c:v>
                </c:pt>
                <c:pt idx="14">
                  <c:v>791</c:v>
                </c:pt>
              </c:numCache>
            </c:numRef>
          </c:val>
          <c:extLst>
            <c:ext xmlns:c16="http://schemas.microsoft.com/office/drawing/2014/chart" uri="{C3380CC4-5D6E-409C-BE32-E72D297353CC}">
              <c16:uniqueId val="{00000001-6591-48EF-B74F-3783F249BF2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1440</c:v>
                </c:pt>
                <c:pt idx="5">
                  <c:v>1298</c:v>
                </c:pt>
                <c:pt idx="8">
                  <c:v>1499</c:v>
                </c:pt>
                <c:pt idx="11">
                  <c:v>2042</c:v>
                </c:pt>
                <c:pt idx="14">
                  <c:v>2146</c:v>
                </c:pt>
              </c:numCache>
            </c:numRef>
          </c:val>
          <c:extLst>
            <c:ext xmlns:c16="http://schemas.microsoft.com/office/drawing/2014/chart" uri="{C3380CC4-5D6E-409C-BE32-E72D297353CC}">
              <c16:uniqueId val="{00000002-6591-48EF-B74F-3783F249BF2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6591-48EF-B74F-3783F249BF2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6591-48EF-B74F-3783F249BF2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591-48EF-B74F-3783F249BF2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571</c:v>
                </c:pt>
                <c:pt idx="3">
                  <c:v>556</c:v>
                </c:pt>
                <c:pt idx="6">
                  <c:v>494</c:v>
                </c:pt>
                <c:pt idx="9">
                  <c:v>534</c:v>
                </c:pt>
                <c:pt idx="12">
                  <c:v>545</c:v>
                </c:pt>
              </c:numCache>
            </c:numRef>
          </c:val>
          <c:extLst>
            <c:ext xmlns:c16="http://schemas.microsoft.com/office/drawing/2014/chart" uri="{C3380CC4-5D6E-409C-BE32-E72D297353CC}">
              <c16:uniqueId val="{00000006-6591-48EF-B74F-3783F249BF2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6591-48EF-B74F-3783F249BF2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1322</c:v>
                </c:pt>
                <c:pt idx="3">
                  <c:v>1198</c:v>
                </c:pt>
                <c:pt idx="6">
                  <c:v>1071</c:v>
                </c:pt>
                <c:pt idx="9">
                  <c:v>942</c:v>
                </c:pt>
                <c:pt idx="12">
                  <c:v>857</c:v>
                </c:pt>
              </c:numCache>
            </c:numRef>
          </c:val>
          <c:extLst>
            <c:ext xmlns:c16="http://schemas.microsoft.com/office/drawing/2014/chart" uri="{C3380CC4-5D6E-409C-BE32-E72D297353CC}">
              <c16:uniqueId val="{00000008-6591-48EF-B74F-3783F249BF2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47</c:v>
                </c:pt>
              </c:numCache>
            </c:numRef>
          </c:val>
          <c:extLst>
            <c:ext xmlns:c16="http://schemas.microsoft.com/office/drawing/2014/chart" uri="{C3380CC4-5D6E-409C-BE32-E72D297353CC}">
              <c16:uniqueId val="{00000009-6591-48EF-B74F-3783F249BF2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7686</c:v>
                </c:pt>
                <c:pt idx="3">
                  <c:v>7467</c:v>
                </c:pt>
                <c:pt idx="6">
                  <c:v>7161</c:v>
                </c:pt>
                <c:pt idx="9">
                  <c:v>6749</c:v>
                </c:pt>
                <c:pt idx="12">
                  <c:v>6333</c:v>
                </c:pt>
              </c:numCache>
            </c:numRef>
          </c:val>
          <c:extLst>
            <c:ext xmlns:c16="http://schemas.microsoft.com/office/drawing/2014/chart" uri="{C3380CC4-5D6E-409C-BE32-E72D297353CC}">
              <c16:uniqueId val="{0000000A-6591-48EF-B74F-3783F249BF2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1571</c:v>
                </c:pt>
                <c:pt idx="2">
                  <c:v>#N/A</c:v>
                </c:pt>
                <c:pt idx="3">
                  <c:v>#N/A</c:v>
                </c:pt>
                <c:pt idx="4">
                  <c:v>1532</c:v>
                </c:pt>
                <c:pt idx="5">
                  <c:v>#N/A</c:v>
                </c:pt>
                <c:pt idx="6">
                  <c:v>#N/A</c:v>
                </c:pt>
                <c:pt idx="7">
                  <c:v>1119</c:v>
                </c:pt>
                <c:pt idx="8">
                  <c:v>#N/A</c:v>
                </c:pt>
                <c:pt idx="9">
                  <c:v>#N/A</c:v>
                </c:pt>
                <c:pt idx="10">
                  <c:v>429</c:v>
                </c:pt>
                <c:pt idx="11">
                  <c:v>#N/A</c:v>
                </c:pt>
                <c:pt idx="12">
                  <c:v>#N/A</c:v>
                </c:pt>
                <c:pt idx="13">
                  <c:v>334</c:v>
                </c:pt>
                <c:pt idx="14">
                  <c:v>#N/A</c:v>
                </c:pt>
              </c:numCache>
            </c:numRef>
          </c:val>
          <c:smooth val="0"/>
          <c:extLst>
            <c:ext xmlns:c16="http://schemas.microsoft.com/office/drawing/2014/chart" uri="{C3380CC4-5D6E-409C-BE32-E72D297353CC}">
              <c16:uniqueId val="{0000000B-6591-48EF-B74F-3783F249BF2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612</c:v>
                </c:pt>
                <c:pt idx="1">
                  <c:v>893</c:v>
                </c:pt>
                <c:pt idx="2">
                  <c:v>893</c:v>
                </c:pt>
              </c:numCache>
            </c:numRef>
          </c:val>
          <c:extLst>
            <c:ext xmlns:c16="http://schemas.microsoft.com/office/drawing/2014/chart" uri="{C3380CC4-5D6E-409C-BE32-E72D297353CC}">
              <c16:uniqueId val="{00000000-1BE5-42FB-BE1E-B16ED9833EC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365</c:v>
                </c:pt>
                <c:pt idx="1">
                  <c:v>365</c:v>
                </c:pt>
                <c:pt idx="2">
                  <c:v>389</c:v>
                </c:pt>
              </c:numCache>
            </c:numRef>
          </c:val>
          <c:extLst>
            <c:ext xmlns:c16="http://schemas.microsoft.com/office/drawing/2014/chart" uri="{C3380CC4-5D6E-409C-BE32-E72D297353CC}">
              <c16:uniqueId val="{00000001-1BE5-42FB-BE1E-B16ED9833EC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444</c:v>
                </c:pt>
                <c:pt idx="1">
                  <c:v>607</c:v>
                </c:pt>
                <c:pt idx="2">
                  <c:v>688</c:v>
                </c:pt>
              </c:numCache>
            </c:numRef>
          </c:val>
          <c:extLst>
            <c:ext xmlns:c16="http://schemas.microsoft.com/office/drawing/2014/chart" uri="{C3380CC4-5D6E-409C-BE32-E72D297353CC}">
              <c16:uniqueId val="{00000002-1BE5-42FB-BE1E-B16ED9833EC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{4E6B6E92-C395-47D2-B9C7-4F11DE88F90A}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0A26-49B0-95BE-3F096F5E6B5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{70718577-BBF9-42ED-ADB1-4790BF2325BF}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A26-49B0-95BE-3F096F5E6B5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{E140B178-7250-4103-9CD9-138FBF0F65D1}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A26-49B0-95BE-3F096F5E6B5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{6BEF9D86-93A3-4FC7-9E34-1D34D092D41E}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A26-49B0-95BE-3F096F5E6B5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{0A243980-EA74-4E64-84A0-C2C8013F5836}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A26-49B0-95BE-3F096F5E6B5D}"/>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{C729EE33-2D96-4245-B039-D66ED4E4D8AF}</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0A26-49B0-95BE-3F096F5E6B5D}"/>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{A20E7344-4F6E-4441-B0F6-6CB3593DCC01}</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0A26-49B0-95BE-3F096F5E6B5D}"/>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{031151DC-255C-4F51-8C60-6683423112A9}</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0A26-49B0-95BE-3F096F5E6B5D}"/>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{7F2BEDF8-1480-46C4-9F7D-3DC46A13F411}</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0A26-49B0-95BE-3F096F5E6B5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63.8</c:v>
                </c:pt>
                <c:pt idx="8">
                  <c:v>60</c:v>
                </c:pt>
                <c:pt idx="16">
                  <c:v>60.7</c:v>
                </c:pt>
                <c:pt idx="24">
                  <c:v>62.4</c:v>
                </c:pt>
                <c:pt idx="32">
                  <c:v>63.6</c:v>
                </c:pt>
              </c:numCache>
            </c:numRef>
          </c:xVal>
          <c:yVal>
            <c:numRef>
              <c:f>公会計指標分析・財政指標組合せ分析表!$BP$51:$DC$51</c:f>
              <c:numCache>
                <c:formatCode>#,##0.0;"▲ "#,##0.0</c:formatCode>
                <c:ptCount val="40"/>
                <c:pt idx="0">
                  <c:v>72.2</c:v>
                </c:pt>
                <c:pt idx="8">
                  <c:v>71.3</c:v>
                </c:pt>
                <c:pt idx="16">
                  <c:v>48.8</c:v>
                </c:pt>
                <c:pt idx="24">
                  <c:v>16.899999999999999</c:v>
                </c:pt>
                <c:pt idx="32">
                  <c:v>13.4</c:v>
                </c:pt>
              </c:numCache>
            </c:numRef>
          </c:yVal>
          <c:smooth val="0"/>
          <c:extLst>
            <c:ext xmlns:c16="http://schemas.microsoft.com/office/drawing/2014/chart" uri="{C3380CC4-5D6E-409C-BE32-E72D297353CC}">
              <c16:uniqueId val="{00000009-0A26-49B0-95BE-3F096F5E6B5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{31CA7749-A388-41E4-92F9-101C0AB89FF8}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0A26-49B0-95BE-3F096F5E6B5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{F68BA514-A84E-4AD2-8663-2626039654DD}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A26-49B0-95BE-3F096F5E6B5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{1EEF3A6C-D25B-4806-91C5-B16467FA313D}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A26-49B0-95BE-3F096F5E6B5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{C7BB292B-7087-4902-9805-6480F398FC68}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A26-49B0-95BE-3F096F5E6B5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{0693E3C8-AFE4-4482-B033-D9228826B9FE}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A26-49B0-95BE-3F096F5E6B5D}"/>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{27AB1AA3-66F6-42F4-9C79-83B5495DCE17}</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0A26-49B0-95BE-3F096F5E6B5D}"/>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{93557EB0-3E5E-4496-B898-1A1C0D2B9AFC}</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0A26-49B0-95BE-3F096F5E6B5D}"/>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{49CFA8AA-F952-49AB-A437-FDD1872ADACD}</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0A26-49B0-95BE-3F096F5E6B5D}"/>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{328E1FFD-1580-4449-83E1-36FABCEF97B6}</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0A26-49B0-95BE-3F096F5E6B5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59.2</c:v>
                </c:pt>
                <c:pt idx="8">
                  <c:v>60.3</c:v>
                </c:pt>
                <c:pt idx="16">
                  <c:v>61</c:v>
                </c:pt>
                <c:pt idx="24">
                  <c:v>62.3</c:v>
                </c:pt>
                <c:pt idx="32">
                  <c:v>63.7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0A26-49B0-95BE-3F096F5E6B5D}"/>
            </c:ext>
          </c:extLst>
        </c:ser>
        <c:dLbls>
          <c:showLegendKey val="0"/>
          <c:showVal val="1"/>
          <c:showCatName val="0"/>
          <c:showSerName val="0"/>
          <c:showPercent val="0"/>
          <c:showBubbleSize val="0"/>
        </c:dLbls>
        <c:axId val="46179840"/>
        <c:axId val="46181760"/>
      </c:scatterChart>
      <c:valAx>
        <c:axId val="46179840"/>
        <c:scaling>
          <c:orientation val="maxMin"/>
          <c:max val="65"/>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{1CD926B1-DC97-44DA-842C-32BB6654C6DD}</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064B-4937-BE89-247968E864B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{FF845560-4157-4EEC-B66F-0E1A322E3DA6}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64B-4937-BE89-247968E864B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{C50E407B-F599-42DF-AE08-C71BECF5CE0F}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64B-4937-BE89-247968E864B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{C227E1F5-5026-457A-B488-5AEED6769D04}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64B-4937-BE89-247968E864B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{B1AED505-4A76-4EBC-A286-FCA932271A52}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64B-4937-BE89-247968E864B8}"/>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{3C5BBF99-115C-4AB9-A444-2CB69BCA75BA}</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064B-4937-BE89-247968E864B8}"/>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{A3363EE9-4C12-4181-A7EF-BE49F68D4ECC}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064B-4937-BE89-247968E864B8}"/>
                </c:ext>
              </c:extLst>
            </c:dLbl>
            <c:dLbl>
              <c:idx val="24"/>
              <c:layout>
                <c:manualLayout>
                  <c:x val="-4.4905057365901176E-2"/>
                  <c:y val="-5.5891231427755331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{48D28C4D-25AE-4B0A-99A1-FC40AFD63BDC}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064B-4937-BE89-247968E864B8}"/>
                </c:ext>
              </c:extLst>
            </c:dLbl>
            <c:dLbl>
              <c:idx val="32"/>
              <c:layout>
                <c:manualLayout>
                  <c:x val="-1.8235628084250027E-2"/>
                  <c:y val="-6.8942062747832572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{E4B5DDD1-6E2E-46A3-A20F-603615D41367}</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064B-4937-BE89-247968E864B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8.1999999999999993</c:v>
                </c:pt>
                <c:pt idx="8">
                  <c:v>9.1</c:v>
                </c:pt>
                <c:pt idx="16">
                  <c:v>10.3</c:v>
                </c:pt>
                <c:pt idx="24">
                  <c:v>11.1</c:v>
                </c:pt>
                <c:pt idx="32">
                  <c:v>11.1</c:v>
                </c:pt>
              </c:numCache>
            </c:numRef>
          </c:xVal>
          <c:yVal>
            <c:numRef>
              <c:f>公会計指標分析・財政指標組合せ分析表!$BP$73:$DC$73</c:f>
              <c:numCache>
                <c:formatCode>#,##0.0;"▲ "#,##0.0</c:formatCode>
                <c:ptCount val="40"/>
                <c:pt idx="0">
                  <c:v>72.2</c:v>
                </c:pt>
                <c:pt idx="8">
                  <c:v>71.3</c:v>
                </c:pt>
                <c:pt idx="16">
                  <c:v>48.8</c:v>
                </c:pt>
                <c:pt idx="24">
                  <c:v>16.899999999999999</c:v>
                </c:pt>
                <c:pt idx="32">
                  <c:v>13.4</c:v>
                </c:pt>
              </c:numCache>
            </c:numRef>
          </c:yVal>
          <c:smooth val="0"/>
          <c:extLst>
            <c:ext xmlns:c16="http://schemas.microsoft.com/office/drawing/2014/chart" uri="{C3380CC4-5D6E-409C-BE32-E72D297353CC}">
              <c16:uniqueId val="{00000009-064B-4937-BE89-247968E864B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2.9161454456482782E-2"/>
                  <c:y val="-6.2416647087793951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{451A1797-F5AA-413F-A70F-34D27F785E96}</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064B-4937-BE89-247968E864B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{FD72B594-1E22-42BC-8F54-A2EFA549EF33}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64B-4937-BE89-247968E864B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{3F4E76CB-0453-4960-AFDC-3F3396902B2F}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64B-4937-BE89-247968E864B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{08564201-37E0-4C05-80A0-A2D7DC108BF5}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64B-4937-BE89-247968E864B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{FA1B4BC5-6572-49DB-A863-85ADB31D9682}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64B-4937-BE89-247968E864B8}"/>
                </c:ext>
              </c:extLst>
            </c:dLbl>
            <c:dLbl>
              <c:idx val="8"/>
              <c:layout>
                <c:manualLayout>
                  <c:x val="-2.7834997220154704E-2"/>
                  <c:y val="-4.3495921315535854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{413A5E15-D5C2-4CAE-AF3C-6AB54EBCEEEA}</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064B-4937-BE89-247968E864B8}"/>
                </c:ext>
              </c:extLst>
            </c:dLbl>
            <c:dLbl>
              <c:idx val="16"/>
              <c:layout>
                <c:manualLayout>
                  <c:x val="-3.7842225392624447E-2"/>
                  <c:y val="-0.10639239348807834"/>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{3AE99676-E8DC-45B1-A196-C46F043021FB}</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064B-4937-BE89-247968E864B8}"/>
                </c:ext>
              </c:extLst>
            </c:dLbl>
            <c:dLbl>
              <c:idx val="24"/>
              <c:layout>
                <c:manualLayout>
                  <c:x val="-3.1570342725075584E-2"/>
                  <c:y val="-3.0968239757738013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{F77B9F1C-FD79-48DD-901F-99CD83047335}</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064B-4937-BE89-247968E864B8}"/>
                </c:ext>
              </c:extLst>
            </c:dLbl>
            <c:dLbl>
              <c:idx val="32"/>
              <c:layout>
                <c:manualLayout>
                  <c:x val="-3.1570342725075584E-2"/>
                  <c:y val="-6.8809691302254186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{09EAD8AD-A9BC-4474-94E9-E66C4934A585}</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064B-4937-BE89-247968E864B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7.3</c:v>
                </c:pt>
                <c:pt idx="16">
                  <c:v>7.4</c:v>
                </c:pt>
                <c:pt idx="24">
                  <c:v>7.5</c:v>
                </c:pt>
                <c:pt idx="32">
                  <c:v>7.5</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064B-4937-BE89-247968E864B8}"/>
            </c:ext>
          </c:extLst>
        </c:ser>
        <c:dLbls>
          <c:showLegendKey val="0"/>
          <c:showVal val="1"/>
          <c:showCatName val="0"/>
          <c:showSerName val="0"/>
          <c:showPercent val="0"/>
          <c:showBubbleSize val="0"/>
        </c:dLbls>
        <c:axId val="84219776"/>
        <c:axId val="84234240"/>
      </c:scatterChart>
      <c:valAx>
        <c:axId val="84219776"/>
        <c:scaling>
          <c:orientation val="maxMin"/>
          <c:max val="12"/>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9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Ｈ</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小学校改築事業、Ｈ</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特別養護老人ホーム移転改築事業等の実施による元利償還金が年々上昇していたが、</a:t>
          </a:r>
          <a:r>
            <a:rPr kumimoji="1" lang="en-US" altLang="ja-JP" sz="1400">
              <a:latin typeface="ＭＳ ゴシック" pitchFamily="49" charset="-128"/>
              <a:ea typeface="ＭＳ ゴシック" pitchFamily="49" charset="-128"/>
            </a:rPr>
            <a:t>R5</a:t>
          </a:r>
          <a:r>
            <a:rPr kumimoji="1" lang="ja-JP" altLang="en-US" sz="1400">
              <a:latin typeface="ＭＳ ゴシック" pitchFamily="49" charset="-128"/>
              <a:ea typeface="ＭＳ ゴシック" pitchFamily="49" charset="-128"/>
            </a:rPr>
            <a:t>で高止まりする予定である。ただ、大型事業の予定も控えていることから、今後においてはその他投資的事業の実施年度調整等により、実質公債費比率の減少に努めなければならない。</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小学校改築事業や特別養護老人ホーム移転改築事業により、地方債残高は年々増加していたが、</a:t>
          </a:r>
          <a:r>
            <a:rPr kumimoji="1" lang="en-US" altLang="ja-JP" sz="1400">
              <a:latin typeface="ＭＳ ゴシック" pitchFamily="49" charset="-128"/>
              <a:ea typeface="ＭＳ ゴシック" pitchFamily="49" charset="-128"/>
            </a:rPr>
            <a:t>H30</a:t>
          </a:r>
          <a:r>
            <a:rPr kumimoji="1" lang="ja-JP" altLang="en-US" sz="1400">
              <a:latin typeface="ＭＳ ゴシック" pitchFamily="49" charset="-128"/>
              <a:ea typeface="ＭＳ ゴシック" pitchFamily="49" charset="-128"/>
            </a:rPr>
            <a:t>年度から地方債の新規発行を抑制、償還が進んでいることにより、地方債残高は減少している。しかしながら、大型事業の予定もあることから、今後も引き続き投資的事業の実施年度調整等により抑制に努めなければならな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北海道様似町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財政調整基金は普通交付税や適切な財源確保、歳出の精査などにより取崩しは回避した。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また、その他特定目的基金であるふるさと様似応援基金については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百万円を取り崩したものの、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減債基金の積み立ても含め、基金全体の残高が増加した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においても公債費が高い状況にあり、財政調整基金を取り崩す見込みである。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ふるさと様似応援基金：ふるさと納税の寄付金から経費等を差し引いた残りの額を積立て、福祉・教育・自然環境・産業振興・ジオパークの事業へ活用</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日高線廃止に伴う、廃線後のまちづくり事業（旧駅前整備など）へ活用</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ふるさと様似応援基金：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百万円の取り崩しによる減、ふるさと納税による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百万円の積立による増</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北海道まちづくり基金：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日高線廃線に伴い、橋梁及び踏切撤去等のための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JR</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北海道からの配分により、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はふるさと様似応援基金に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百万円積立て予定。</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R5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においても公債費が高い状況にあり、財政調整基金を取り崩す見込みで、</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今後も投資的経費をはじめとした歳出の抑制に努めなければならない。</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財源確保や歳出の精査による事業費の減などにより、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今後予定している大型事業に備え、地方債の新規発行を抑制しつつ、取り崩し額の圧縮に努める。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76E8746-A967-422E-89A9-BB01C6D6E0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11D9C14-C083-47FC-B845-9E064F29FD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252C7E62-3AB2-450C-9351-101BBE3240B5}"/>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FE0ACFD-CC26-442D-BD76-9D5789647C84}"/>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1D845896-F2B4-4F0E-8083-8B9491619AAD}"/>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8CE86AEA-1132-46A9-90D9-760BC167A687}"/>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3F07A02F-C2F8-4334-A929-D7254EA6595E}"/>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C7598925-0C33-46B7-AFE1-880DDD493332}"/>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F326DF3F-B372-4DA6-82AD-AA1E99A362FA}"/>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8623F8E6-342F-46B7-99F4-44F10C26780E}"/>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6F4DF457-CD93-411E-AA1F-1C44FE787907}"/>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8A121BFD-697E-4356-845F-203773FF9703}"/>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3,983
3,954
364.30
5,276,205
5,198,383
77,725
3,108,344
6,332,541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3CC27133-2CCC-43A6-A19A-233D8B36FC86}"/>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1A237464-C4D4-43D6-8DE6-B8012F9BF10B}"/>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8F905FC7-4508-40A5-97CB-674F27EFEC3F}"/>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1CA097B-5DDB-4BBC-9226-D35B8BB410BC}"/>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9EE055A4-A712-43E5-9D91-BEF6C8FC6B09}"/>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A25BFF6E-F167-4415-932F-53F08B3216D5}"/>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EFE6397F-BED1-4890-A5AC-BBEBA25A6EFC}"/>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8891287C-A8DB-4BF5-AD0A-0258770CC05D}"/>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A50199E5-A42C-453A-B2A2-D3AF621188E7}"/>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65C60792-28B4-4D21-8F8C-DBAA75E13798}"/>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B541DBBE-3F0D-4E3F-83E1-215BED631E0C}"/>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915274F-3B5A-4182-8C96-0CA587960AEE}"/>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C738F722-026D-4D31-9A22-542C21F66F4B}"/>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1AB83B0E-A92E-4CEA-AAC5-D2BE7299E8F7}"/>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25EC13EB-6B97-4A49-B31E-8816E50E7408}"/>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17D20783-7395-42BC-A3D9-5E4DB0109B19}"/>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5105BEA7-2C26-4A28-8825-A970ED92C4DD}"/>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CB1576-6230-4BE0-A9EA-B24B166D0823}"/>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4A3ACEB-8265-490D-82F4-9AD5FD12456C}"/>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39706B4C-B7EE-4BD0-8B9C-D84CE1DD01EE}"/>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7F712A51-3283-4D27-8560-76D176C89957}"/>
            </a:ext>
          </a:extLst>
        </xdr:cNvPr>
        <xdr:cNvSpPr txBox="1"/>
      </xdr:nvSpPr>
      <xdr:spPr>
        <a:xfrm>
          <a:off x="419100" y="343344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F5C5A20D-D4A0-4FDD-B921-766B2FAF9540}"/>
            </a:ext>
          </a:extLst>
        </xdr:cNvPr>
        <xdr:cNvSpPr txBox="1"/>
      </xdr:nvSpPr>
      <xdr:spPr>
        <a:xfrm>
          <a:off x="419100" y="367093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DC01BCD5-8D7C-4393-8D56-CF961B303F1A}"/>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93922854-2279-4C41-A983-9BA53C1A1114}"/>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35EDFF11-DD1A-4F3B-A636-987D0B0294DC}"/>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5C326701-0A7F-40B0-A451-3E73D7F69C58}"/>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90989E1B-499C-4F9D-8921-DC49C157D009}"/>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55B9D314-CA90-4E0F-9C32-AFA6A787C1CA}"/>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6D5ED8C-3B4B-46B9-B69D-E92117A7ADF0}"/>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1C9179CE-2900-468B-910B-1EE4DAAB6EB1}"/>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963C8F21-9165-48FB-A14E-C8ABD8071355}"/>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178CC1FE-4D65-4D42-95F1-9464DCC5D24B}"/>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531F82D7-9540-4171-9EA7-19A4F8915C5A}"/>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E459B317-8443-4995-8B04-54953A91ADD9}"/>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C796CCFD-5303-42B8-B355-FDFF392415C6}"/>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公共施設等総合管理計画に基づき、公営住宅の建替工事や解体を行っているものの、公民館や体育館等の老朽化が進んでいることにより有形固定資産減価償却率は高くなっている。</a:t>
          </a:r>
        </a:p>
        <a:p>
          <a:r>
            <a:rPr kumimoji="1" lang="ja-JP" altLang="en-US" sz="1100">
              <a:latin typeface="ＭＳ Ｐゴシック" panose="020B0600070205080204" pitchFamily="50" charset="-128"/>
              <a:ea typeface="ＭＳ Ｐゴシック" panose="020B0600070205080204" pitchFamily="50" charset="-128"/>
            </a:rPr>
            <a:t>　今後も公営住宅の建替等を行っていくが、他施設においては老朽化も進んでいることから、概ね横ばいでの推移が予測される。</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D1E3FA36-55BD-4D25-9E44-44DF507405E9}"/>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C414C96D-2730-4CBA-90A7-E8AB0EFA9676}"/>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1C51BB91-0F00-411F-A4C0-E6C626AE5D2A}"/>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54E4BA2A-7A85-4BDA-A98B-C33EEF34A77C}"/>
            </a:ext>
          </a:extLst>
        </xdr:cNvPr>
        <xdr:cNvCxnSpPr/>
      </xdr:nvCxnSpPr>
      <xdr:spPr>
        <a:xfrm>
          <a:off x="1127125" y="666831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14603CD5-BF68-4259-959C-664BDCF074DA}"/>
            </a:ext>
          </a:extLst>
        </xdr:cNvPr>
        <xdr:cNvSpPr txBox="1"/>
      </xdr:nvSpPr>
      <xdr:spPr>
        <a:xfrm>
          <a:off x="772811" y="657832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1AD3E6D9-DA57-4FD8-B5F4-61D4D8350083}"/>
            </a:ext>
          </a:extLst>
        </xdr:cNvPr>
        <xdr:cNvCxnSpPr/>
      </xdr:nvCxnSpPr>
      <xdr:spPr>
        <a:xfrm>
          <a:off x="1127125" y="6367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0AC181BF-7A63-4EEC-B48B-8595DE4CBF8A}"/>
            </a:ext>
          </a:extLst>
        </xdr:cNvPr>
        <xdr:cNvSpPr txBox="1"/>
      </xdr:nvSpPr>
      <xdr:spPr>
        <a:xfrm>
          <a:off x="772811" y="62775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929F6C5D-9E0C-4267-9F37-3B9ED59EF211}"/>
            </a:ext>
          </a:extLst>
        </xdr:cNvPr>
        <xdr:cNvCxnSpPr/>
      </xdr:nvCxnSpPr>
      <xdr:spPr>
        <a:xfrm>
          <a:off x="1127125" y="606669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D8BE8F33-C4FA-4F36-906D-3BFFA05DE0C2}"/>
            </a:ext>
          </a:extLst>
        </xdr:cNvPr>
        <xdr:cNvSpPr txBox="1"/>
      </xdr:nvSpPr>
      <xdr:spPr>
        <a:xfrm>
          <a:off x="772811" y="597289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21B99DDC-455D-43D9-B6AC-6F765B9B8FE4}"/>
            </a:ext>
          </a:extLst>
        </xdr:cNvPr>
        <xdr:cNvCxnSpPr/>
      </xdr:nvCxnSpPr>
      <xdr:spPr>
        <a:xfrm>
          <a:off x="1127125" y="576589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7AA3225D-BB9C-49FD-BA1B-29555C822226}"/>
            </a:ext>
          </a:extLst>
        </xdr:cNvPr>
        <xdr:cNvSpPr txBox="1"/>
      </xdr:nvSpPr>
      <xdr:spPr>
        <a:xfrm>
          <a:off x="772811" y="567209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375DAF34-F757-43F8-AE2A-E8E6952DE874}"/>
            </a:ext>
          </a:extLst>
        </xdr:cNvPr>
        <xdr:cNvCxnSpPr/>
      </xdr:nvCxnSpPr>
      <xdr:spPr>
        <a:xfrm>
          <a:off x="1127125" y="5465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7763F792-F45E-462A-A079-B1FA17F45E7B}"/>
            </a:ext>
          </a:extLst>
        </xdr:cNvPr>
        <xdr:cNvSpPr txBox="1"/>
      </xdr:nvSpPr>
      <xdr:spPr>
        <a:xfrm>
          <a:off x="772811" y="5371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A3F32B5F-35D2-44F5-8EB4-0E9FDF82CB37}"/>
            </a:ext>
          </a:extLst>
        </xdr:cNvPr>
        <xdr:cNvCxnSpPr/>
      </xdr:nvCxnSpPr>
      <xdr:spPr>
        <a:xfrm>
          <a:off x="1127125" y="516046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DA8F635C-C5AC-4925-977A-8C93CDA37A77}"/>
            </a:ext>
          </a:extLst>
        </xdr:cNvPr>
        <xdr:cNvSpPr txBox="1"/>
      </xdr:nvSpPr>
      <xdr:spPr>
        <a:xfrm>
          <a:off x="772811" y="50704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1FEA4F9C-4489-43F9-BD6F-4C81024ADB6C}"/>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EA426A50-F079-4F1D-A7B1-A3ECBA27D37E}"/>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734724CC-C778-4652-ADCF-D54AA2DB7D48}"/>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155575</xdr:rowOff>
    </xdr:from>
    <xdr:to>
      <xdr:col>23</xdr:col>
      <xdr:colOff>85090</xdr:colOff>
      <xdr:row>34</xdr:row>
      <xdr:rowOff>168819</xdr:rowOff>
    </xdr:to>
    <xdr:cxnSp macro="">
      <xdr:nvCxnSpPr>
        <xdr:cNvPr id="67" name="直線コネクタ 66">
          <a:extLst>
            <a:ext uri="{FF2B5EF4-FFF2-40B4-BE49-F238E27FC236}">
              <a16:creationId xmlns:a16="http://schemas.microsoft.com/office/drawing/2014/main" id="{E7EF8E0C-D827-4679-98F7-0FFDC31E10D8}"/>
            </a:ext>
          </a:extLst>
        </xdr:cNvPr>
        <xdr:cNvCxnSpPr/>
      </xdr:nvCxnSpPr>
      <xdr:spPr>
        <a:xfrm flipV="1">
          <a:off x="4206240" y="5283835"/>
          <a:ext cx="1270" cy="1354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1196</xdr:rowOff>
    </xdr:from>
    <xdr:ext cx="405111" cy="259045"/>
    <xdr:sp macro="" textlink="">
      <xdr:nvSpPr>
        <xdr:cNvPr id="68" name="有形固定資産減価償却率最小値テキスト">
          <a:extLst>
            <a:ext uri="{FF2B5EF4-FFF2-40B4-BE49-F238E27FC236}">
              <a16:creationId xmlns:a16="http://schemas.microsoft.com/office/drawing/2014/main" id="{B292E002-501B-4475-87E7-48A6988DBA2E}"/>
            </a:ext>
          </a:extLst>
        </xdr:cNvPr>
        <xdr:cNvSpPr txBox="1"/>
      </xdr:nvSpPr>
      <xdr:spPr>
        <a:xfrm>
          <a:off x="4258945" y="6638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168819</xdr:rowOff>
    </xdr:from>
    <xdr:to>
      <xdr:col>23</xdr:col>
      <xdr:colOff>174625</xdr:colOff>
      <xdr:row>34</xdr:row>
      <xdr:rowOff>168819</xdr:rowOff>
    </xdr:to>
    <xdr:cxnSp macro="">
      <xdr:nvCxnSpPr>
        <xdr:cNvPr id="69" name="直線コネクタ 68">
          <a:extLst>
            <a:ext uri="{FF2B5EF4-FFF2-40B4-BE49-F238E27FC236}">
              <a16:creationId xmlns:a16="http://schemas.microsoft.com/office/drawing/2014/main" id="{9FE1E4D8-FF95-4A1F-BF2A-BF6BCA791BC8}"/>
            </a:ext>
          </a:extLst>
        </xdr:cNvPr>
        <xdr:cNvCxnSpPr/>
      </xdr:nvCxnSpPr>
      <xdr:spPr>
        <a:xfrm>
          <a:off x="4119245" y="6638199"/>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102252</xdr:rowOff>
    </xdr:from>
    <xdr:ext cx="405111" cy="259045"/>
    <xdr:sp macro="" textlink="">
      <xdr:nvSpPr>
        <xdr:cNvPr id="70" name="有形固定資産減価償却率最大値テキスト">
          <a:extLst>
            <a:ext uri="{FF2B5EF4-FFF2-40B4-BE49-F238E27FC236}">
              <a16:creationId xmlns:a16="http://schemas.microsoft.com/office/drawing/2014/main" id="{D9C70419-2A95-45E2-A9A4-AD699C3CD6D7}"/>
            </a:ext>
          </a:extLst>
        </xdr:cNvPr>
        <xdr:cNvSpPr txBox="1"/>
      </xdr:nvSpPr>
      <xdr:spPr>
        <a:xfrm>
          <a:off x="4258945" y="5062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155575</xdr:rowOff>
    </xdr:from>
    <xdr:to>
      <xdr:col>23</xdr:col>
      <xdr:colOff>174625</xdr:colOff>
      <xdr:row>26</xdr:row>
      <xdr:rowOff>155575</xdr:rowOff>
    </xdr:to>
    <xdr:cxnSp macro="">
      <xdr:nvCxnSpPr>
        <xdr:cNvPr id="71" name="直線コネクタ 70">
          <a:extLst>
            <a:ext uri="{FF2B5EF4-FFF2-40B4-BE49-F238E27FC236}">
              <a16:creationId xmlns:a16="http://schemas.microsoft.com/office/drawing/2014/main" id="{5E3D50CD-0024-4D6A-BE4A-0E012BE6B92D}"/>
            </a:ext>
          </a:extLst>
        </xdr:cNvPr>
        <xdr:cNvCxnSpPr/>
      </xdr:nvCxnSpPr>
      <xdr:spPr>
        <a:xfrm>
          <a:off x="4119245" y="5283835"/>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141985</xdr:rowOff>
    </xdr:from>
    <xdr:ext cx="405111" cy="259045"/>
    <xdr:sp macro="" textlink="">
      <xdr:nvSpPr>
        <xdr:cNvPr id="72" name="有形固定資産減価償却率平均値テキスト">
          <a:extLst>
            <a:ext uri="{FF2B5EF4-FFF2-40B4-BE49-F238E27FC236}">
              <a16:creationId xmlns:a16="http://schemas.microsoft.com/office/drawing/2014/main" id="{70CBAD27-C4B4-43A5-AD36-B2582C8A8042}"/>
            </a:ext>
          </a:extLst>
        </xdr:cNvPr>
        <xdr:cNvSpPr txBox="1"/>
      </xdr:nvSpPr>
      <xdr:spPr>
        <a:xfrm>
          <a:off x="4258945" y="61084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163558</xdr:rowOff>
    </xdr:from>
    <xdr:to>
      <xdr:col>23</xdr:col>
      <xdr:colOff>136525</xdr:colOff>
      <xdr:row>32</xdr:row>
      <xdr:rowOff>93708</xdr:rowOff>
    </xdr:to>
    <xdr:sp macro="" textlink="">
      <xdr:nvSpPr>
        <xdr:cNvPr id="73" name="フローチャート: 判断 72">
          <a:extLst>
            <a:ext uri="{FF2B5EF4-FFF2-40B4-BE49-F238E27FC236}">
              <a16:creationId xmlns:a16="http://schemas.microsoft.com/office/drawing/2014/main" id="{364545B5-096F-4DDB-98BA-2034FC2CEA9A}"/>
            </a:ext>
          </a:extLst>
        </xdr:cNvPr>
        <xdr:cNvSpPr/>
      </xdr:nvSpPr>
      <xdr:spPr>
        <a:xfrm>
          <a:off x="4157345" y="61300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120378</xdr:rowOff>
    </xdr:from>
    <xdr:to>
      <xdr:col>19</xdr:col>
      <xdr:colOff>187325</xdr:colOff>
      <xdr:row>32</xdr:row>
      <xdr:rowOff>50528</xdr:rowOff>
    </xdr:to>
    <xdr:sp macro="" textlink="">
      <xdr:nvSpPr>
        <xdr:cNvPr id="74" name="フローチャート: 判断 73">
          <a:extLst>
            <a:ext uri="{FF2B5EF4-FFF2-40B4-BE49-F238E27FC236}">
              <a16:creationId xmlns:a16="http://schemas.microsoft.com/office/drawing/2014/main" id="{736D98DE-F2A0-4937-8E90-52A8AC121081}"/>
            </a:ext>
          </a:extLst>
        </xdr:cNvPr>
        <xdr:cNvSpPr/>
      </xdr:nvSpPr>
      <xdr:spPr>
        <a:xfrm>
          <a:off x="3537585" y="608683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80282</xdr:rowOff>
    </xdr:from>
    <xdr:to>
      <xdr:col>15</xdr:col>
      <xdr:colOff>187325</xdr:colOff>
      <xdr:row>32</xdr:row>
      <xdr:rowOff>10432</xdr:rowOff>
    </xdr:to>
    <xdr:sp macro="" textlink="">
      <xdr:nvSpPr>
        <xdr:cNvPr id="75" name="フローチャート: 判断 74">
          <a:extLst>
            <a:ext uri="{FF2B5EF4-FFF2-40B4-BE49-F238E27FC236}">
              <a16:creationId xmlns:a16="http://schemas.microsoft.com/office/drawing/2014/main" id="{4027F39C-48DB-4F65-A53A-1DB08598CE98}"/>
            </a:ext>
          </a:extLst>
        </xdr:cNvPr>
        <xdr:cNvSpPr/>
      </xdr:nvSpPr>
      <xdr:spPr>
        <a:xfrm>
          <a:off x="2867025" y="60467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58692</xdr:rowOff>
    </xdr:from>
    <xdr:to>
      <xdr:col>11</xdr:col>
      <xdr:colOff>187325</xdr:colOff>
      <xdr:row>31</xdr:row>
      <xdr:rowOff>160292</xdr:rowOff>
    </xdr:to>
    <xdr:sp macro="" textlink="">
      <xdr:nvSpPr>
        <xdr:cNvPr id="76" name="フローチャート: 判断 75">
          <a:extLst>
            <a:ext uri="{FF2B5EF4-FFF2-40B4-BE49-F238E27FC236}">
              <a16:creationId xmlns:a16="http://schemas.microsoft.com/office/drawing/2014/main" id="{86637921-B484-42FB-9515-351736DD1CE3}"/>
            </a:ext>
          </a:extLst>
        </xdr:cNvPr>
        <xdr:cNvSpPr/>
      </xdr:nvSpPr>
      <xdr:spPr>
        <a:xfrm>
          <a:off x="2196465" y="602515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24765</xdr:rowOff>
    </xdr:from>
    <xdr:to>
      <xdr:col>7</xdr:col>
      <xdr:colOff>187325</xdr:colOff>
      <xdr:row>31</xdr:row>
      <xdr:rowOff>126365</xdr:rowOff>
    </xdr:to>
    <xdr:sp macro="" textlink="">
      <xdr:nvSpPr>
        <xdr:cNvPr id="77" name="フローチャート: 判断 76">
          <a:extLst>
            <a:ext uri="{FF2B5EF4-FFF2-40B4-BE49-F238E27FC236}">
              <a16:creationId xmlns:a16="http://schemas.microsoft.com/office/drawing/2014/main" id="{07035AC7-3BBA-406C-8070-3275C341B979}"/>
            </a:ext>
          </a:extLst>
        </xdr:cNvPr>
        <xdr:cNvSpPr/>
      </xdr:nvSpPr>
      <xdr:spPr>
        <a:xfrm>
          <a:off x="1525905" y="59912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E155712-54E1-4FA1-BB6A-2A0F736A4811}"/>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A9B44C9-D360-4110-8F4B-D0ADB3EA4263}"/>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8C0DAAE3-06B6-4CDE-BBD7-9B3854869DE6}"/>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23AB51B7-E1C6-43B7-B7C2-AC10954193DB}"/>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0D62BB5D-23B2-46CC-B012-535BAC0840BB}"/>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160474</xdr:rowOff>
    </xdr:from>
    <xdr:to>
      <xdr:col>23</xdr:col>
      <xdr:colOff>136525</xdr:colOff>
      <xdr:row>32</xdr:row>
      <xdr:rowOff>90624</xdr:rowOff>
    </xdr:to>
    <xdr:sp macro="" textlink="">
      <xdr:nvSpPr>
        <xdr:cNvPr id="83" name="楕円 82">
          <a:extLst>
            <a:ext uri="{FF2B5EF4-FFF2-40B4-BE49-F238E27FC236}">
              <a16:creationId xmlns:a16="http://schemas.microsoft.com/office/drawing/2014/main" id="{9267956C-76F8-4A44-9341-BDD2F7708D28}"/>
            </a:ext>
          </a:extLst>
        </xdr:cNvPr>
        <xdr:cNvSpPr/>
      </xdr:nvSpPr>
      <xdr:spPr>
        <a:xfrm>
          <a:off x="4157345" y="61269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11901</xdr:rowOff>
    </xdr:from>
    <xdr:ext cx="405111" cy="259045"/>
    <xdr:sp macro="" textlink="">
      <xdr:nvSpPr>
        <xdr:cNvPr id="84" name="有形固定資産減価償却率該当値テキスト">
          <a:extLst>
            <a:ext uri="{FF2B5EF4-FFF2-40B4-BE49-F238E27FC236}">
              <a16:creationId xmlns:a16="http://schemas.microsoft.com/office/drawing/2014/main" id="{10B0FA6C-D4E0-404C-9417-381BC39D2D44}"/>
            </a:ext>
          </a:extLst>
        </xdr:cNvPr>
        <xdr:cNvSpPr txBox="1"/>
      </xdr:nvSpPr>
      <xdr:spPr>
        <a:xfrm>
          <a:off x="4258945" y="5978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123462</xdr:rowOff>
    </xdr:from>
    <xdr:to>
      <xdr:col>19</xdr:col>
      <xdr:colOff>187325</xdr:colOff>
      <xdr:row>32</xdr:row>
      <xdr:rowOff>53612</xdr:rowOff>
    </xdr:to>
    <xdr:sp macro="" textlink="">
      <xdr:nvSpPr>
        <xdr:cNvPr id="85" name="楕円 84">
          <a:extLst>
            <a:ext uri="{FF2B5EF4-FFF2-40B4-BE49-F238E27FC236}">
              <a16:creationId xmlns:a16="http://schemas.microsoft.com/office/drawing/2014/main" id="{4957D605-3C7C-4608-BD18-EE793FDAF050}"/>
            </a:ext>
          </a:extLst>
        </xdr:cNvPr>
        <xdr:cNvSpPr/>
      </xdr:nvSpPr>
      <xdr:spPr>
        <a:xfrm>
          <a:off x="3537585" y="60899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2812</xdr:rowOff>
    </xdr:from>
    <xdr:to>
      <xdr:col>23</xdr:col>
      <xdr:colOff>85725</xdr:colOff>
      <xdr:row>32</xdr:row>
      <xdr:rowOff>39824</xdr:rowOff>
    </xdr:to>
    <xdr:cxnSp macro="">
      <xdr:nvCxnSpPr>
        <xdr:cNvPr id="86" name="直線コネクタ 85">
          <a:extLst>
            <a:ext uri="{FF2B5EF4-FFF2-40B4-BE49-F238E27FC236}">
              <a16:creationId xmlns:a16="http://schemas.microsoft.com/office/drawing/2014/main" id="{EB5936B3-1FA3-4985-9065-A3A5000E0BD4}"/>
            </a:ext>
          </a:extLst>
        </xdr:cNvPr>
        <xdr:cNvCxnSpPr/>
      </xdr:nvCxnSpPr>
      <xdr:spPr>
        <a:xfrm>
          <a:off x="3588385" y="6136912"/>
          <a:ext cx="619760" cy="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71029</xdr:rowOff>
    </xdr:from>
    <xdr:to>
      <xdr:col>15</xdr:col>
      <xdr:colOff>187325</xdr:colOff>
      <xdr:row>32</xdr:row>
      <xdr:rowOff>1179</xdr:rowOff>
    </xdr:to>
    <xdr:sp macro="" textlink="">
      <xdr:nvSpPr>
        <xdr:cNvPr id="87" name="楕円 86">
          <a:extLst>
            <a:ext uri="{FF2B5EF4-FFF2-40B4-BE49-F238E27FC236}">
              <a16:creationId xmlns:a16="http://schemas.microsoft.com/office/drawing/2014/main" id="{A1E0D396-A367-4DB0-8DD8-9BAB5686F397}"/>
            </a:ext>
          </a:extLst>
        </xdr:cNvPr>
        <xdr:cNvSpPr/>
      </xdr:nvSpPr>
      <xdr:spPr>
        <a:xfrm>
          <a:off x="2867025" y="60374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121829</xdr:rowOff>
    </xdr:from>
    <xdr:to>
      <xdr:col>19</xdr:col>
      <xdr:colOff>136525</xdr:colOff>
      <xdr:row>32</xdr:row>
      <xdr:rowOff>2812</xdr:rowOff>
    </xdr:to>
    <xdr:cxnSp macro="">
      <xdr:nvCxnSpPr>
        <xdr:cNvPr id="88" name="直線コネクタ 87">
          <a:extLst>
            <a:ext uri="{FF2B5EF4-FFF2-40B4-BE49-F238E27FC236}">
              <a16:creationId xmlns:a16="http://schemas.microsoft.com/office/drawing/2014/main" id="{33E57EF1-2FF2-4404-B404-52AF7B1B14DC}"/>
            </a:ext>
          </a:extLst>
        </xdr:cNvPr>
        <xdr:cNvCxnSpPr/>
      </xdr:nvCxnSpPr>
      <xdr:spPr>
        <a:xfrm>
          <a:off x="2917825" y="6088289"/>
          <a:ext cx="670560" cy="48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49439</xdr:rowOff>
    </xdr:from>
    <xdr:to>
      <xdr:col>11</xdr:col>
      <xdr:colOff>187325</xdr:colOff>
      <xdr:row>31</xdr:row>
      <xdr:rowOff>151039</xdr:rowOff>
    </xdr:to>
    <xdr:sp macro="" textlink="">
      <xdr:nvSpPr>
        <xdr:cNvPr id="89" name="楕円 88">
          <a:extLst>
            <a:ext uri="{FF2B5EF4-FFF2-40B4-BE49-F238E27FC236}">
              <a16:creationId xmlns:a16="http://schemas.microsoft.com/office/drawing/2014/main" id="{A675CAC0-8EA0-48B7-9E5A-1DB519390940}"/>
            </a:ext>
          </a:extLst>
        </xdr:cNvPr>
        <xdr:cNvSpPr/>
      </xdr:nvSpPr>
      <xdr:spPr>
        <a:xfrm>
          <a:off x="2196465" y="60158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100239</xdr:rowOff>
    </xdr:from>
    <xdr:to>
      <xdr:col>15</xdr:col>
      <xdr:colOff>136525</xdr:colOff>
      <xdr:row>31</xdr:row>
      <xdr:rowOff>121829</xdr:rowOff>
    </xdr:to>
    <xdr:cxnSp macro="">
      <xdr:nvCxnSpPr>
        <xdr:cNvPr id="90" name="直線コネクタ 89">
          <a:extLst>
            <a:ext uri="{FF2B5EF4-FFF2-40B4-BE49-F238E27FC236}">
              <a16:creationId xmlns:a16="http://schemas.microsoft.com/office/drawing/2014/main" id="{D9EAB8EF-6F94-447B-865B-BCB7BE729D8B}"/>
            </a:ext>
          </a:extLst>
        </xdr:cNvPr>
        <xdr:cNvCxnSpPr/>
      </xdr:nvCxnSpPr>
      <xdr:spPr>
        <a:xfrm>
          <a:off x="2247265" y="6066699"/>
          <a:ext cx="67056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166642</xdr:rowOff>
    </xdr:from>
    <xdr:to>
      <xdr:col>7</xdr:col>
      <xdr:colOff>187325</xdr:colOff>
      <xdr:row>32</xdr:row>
      <xdr:rowOff>96792</xdr:rowOff>
    </xdr:to>
    <xdr:sp macro="" textlink="">
      <xdr:nvSpPr>
        <xdr:cNvPr id="91" name="楕円 90">
          <a:extLst>
            <a:ext uri="{FF2B5EF4-FFF2-40B4-BE49-F238E27FC236}">
              <a16:creationId xmlns:a16="http://schemas.microsoft.com/office/drawing/2014/main" id="{827AF670-DDE7-460B-B2D9-D12B242F7061}"/>
            </a:ext>
          </a:extLst>
        </xdr:cNvPr>
        <xdr:cNvSpPr/>
      </xdr:nvSpPr>
      <xdr:spPr>
        <a:xfrm>
          <a:off x="1525905" y="613310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100239</xdr:rowOff>
    </xdr:from>
    <xdr:to>
      <xdr:col>11</xdr:col>
      <xdr:colOff>136525</xdr:colOff>
      <xdr:row>32</xdr:row>
      <xdr:rowOff>45992</xdr:rowOff>
    </xdr:to>
    <xdr:cxnSp macro="">
      <xdr:nvCxnSpPr>
        <xdr:cNvPr id="92" name="直線コネクタ 91">
          <a:extLst>
            <a:ext uri="{FF2B5EF4-FFF2-40B4-BE49-F238E27FC236}">
              <a16:creationId xmlns:a16="http://schemas.microsoft.com/office/drawing/2014/main" id="{92FCE084-475A-4810-8030-1681A4FD597A}"/>
            </a:ext>
          </a:extLst>
        </xdr:cNvPr>
        <xdr:cNvCxnSpPr/>
      </xdr:nvCxnSpPr>
      <xdr:spPr>
        <a:xfrm flipV="1">
          <a:off x="1576705" y="6066699"/>
          <a:ext cx="670560" cy="113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67055</xdr:rowOff>
    </xdr:from>
    <xdr:ext cx="405111" cy="259045"/>
    <xdr:sp macro="" textlink="">
      <xdr:nvSpPr>
        <xdr:cNvPr id="93" name="n_1aveValue有形固定資産減価償却率">
          <a:extLst>
            <a:ext uri="{FF2B5EF4-FFF2-40B4-BE49-F238E27FC236}">
              <a16:creationId xmlns:a16="http://schemas.microsoft.com/office/drawing/2014/main" id="{0172A804-38F2-433F-96BA-B01CFC743A63}"/>
            </a:ext>
          </a:extLst>
        </xdr:cNvPr>
        <xdr:cNvSpPr txBox="1"/>
      </xdr:nvSpPr>
      <xdr:spPr>
        <a:xfrm>
          <a:off x="3395989" y="5865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1559</xdr:rowOff>
    </xdr:from>
    <xdr:ext cx="405111" cy="259045"/>
    <xdr:sp macro="" textlink="">
      <xdr:nvSpPr>
        <xdr:cNvPr id="94" name="n_2aveValue有形固定資産減価償却率">
          <a:extLst>
            <a:ext uri="{FF2B5EF4-FFF2-40B4-BE49-F238E27FC236}">
              <a16:creationId xmlns:a16="http://schemas.microsoft.com/office/drawing/2014/main" id="{30F27349-E82D-411D-82D5-7D5C89DE4B09}"/>
            </a:ext>
          </a:extLst>
        </xdr:cNvPr>
        <xdr:cNvSpPr txBox="1"/>
      </xdr:nvSpPr>
      <xdr:spPr>
        <a:xfrm>
          <a:off x="2738129" y="6135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151419</xdr:rowOff>
    </xdr:from>
    <xdr:ext cx="405111" cy="259045"/>
    <xdr:sp macro="" textlink="">
      <xdr:nvSpPr>
        <xdr:cNvPr id="95" name="n_3aveValue有形固定資産減価償却率">
          <a:extLst>
            <a:ext uri="{FF2B5EF4-FFF2-40B4-BE49-F238E27FC236}">
              <a16:creationId xmlns:a16="http://schemas.microsoft.com/office/drawing/2014/main" id="{B5655E89-6CC1-47F9-834F-E466BE2FB3F2}"/>
            </a:ext>
          </a:extLst>
        </xdr:cNvPr>
        <xdr:cNvSpPr txBox="1"/>
      </xdr:nvSpPr>
      <xdr:spPr>
        <a:xfrm>
          <a:off x="2067569" y="6117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142892</xdr:rowOff>
    </xdr:from>
    <xdr:ext cx="405111" cy="259045"/>
    <xdr:sp macro="" textlink="">
      <xdr:nvSpPr>
        <xdr:cNvPr id="96" name="n_4aveValue有形固定資産減価償却率">
          <a:extLst>
            <a:ext uri="{FF2B5EF4-FFF2-40B4-BE49-F238E27FC236}">
              <a16:creationId xmlns:a16="http://schemas.microsoft.com/office/drawing/2014/main" id="{1C0748AD-06E5-4903-A012-7381B9ACCB1C}"/>
            </a:ext>
          </a:extLst>
        </xdr:cNvPr>
        <xdr:cNvSpPr txBox="1"/>
      </xdr:nvSpPr>
      <xdr:spPr>
        <a:xfrm>
          <a:off x="1397009" y="5774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44739</xdr:rowOff>
    </xdr:from>
    <xdr:ext cx="405111" cy="259045"/>
    <xdr:sp macro="" textlink="">
      <xdr:nvSpPr>
        <xdr:cNvPr id="97" name="n_1mainValue有形固定資産減価償却率">
          <a:extLst>
            <a:ext uri="{FF2B5EF4-FFF2-40B4-BE49-F238E27FC236}">
              <a16:creationId xmlns:a16="http://schemas.microsoft.com/office/drawing/2014/main" id="{1FBC75B7-D9B5-49B7-B3D9-6D7E667BDDB5}"/>
            </a:ext>
          </a:extLst>
        </xdr:cNvPr>
        <xdr:cNvSpPr txBox="1"/>
      </xdr:nvSpPr>
      <xdr:spPr>
        <a:xfrm>
          <a:off x="3395989" y="6178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17706</xdr:rowOff>
    </xdr:from>
    <xdr:ext cx="405111" cy="259045"/>
    <xdr:sp macro="" textlink="">
      <xdr:nvSpPr>
        <xdr:cNvPr id="98" name="n_2mainValue有形固定資産減価償却率">
          <a:extLst>
            <a:ext uri="{FF2B5EF4-FFF2-40B4-BE49-F238E27FC236}">
              <a16:creationId xmlns:a16="http://schemas.microsoft.com/office/drawing/2014/main" id="{F41C029C-343B-4647-9839-37F5C5CC20F2}"/>
            </a:ext>
          </a:extLst>
        </xdr:cNvPr>
        <xdr:cNvSpPr txBox="1"/>
      </xdr:nvSpPr>
      <xdr:spPr>
        <a:xfrm>
          <a:off x="2738129" y="5816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167566</xdr:rowOff>
    </xdr:from>
    <xdr:ext cx="405111" cy="259045"/>
    <xdr:sp macro="" textlink="">
      <xdr:nvSpPr>
        <xdr:cNvPr id="99" name="n_3mainValue有形固定資産減価償却率">
          <a:extLst>
            <a:ext uri="{FF2B5EF4-FFF2-40B4-BE49-F238E27FC236}">
              <a16:creationId xmlns:a16="http://schemas.microsoft.com/office/drawing/2014/main" id="{8BD81104-AE18-4125-B9FD-7A5218F91CA8}"/>
            </a:ext>
          </a:extLst>
        </xdr:cNvPr>
        <xdr:cNvSpPr txBox="1"/>
      </xdr:nvSpPr>
      <xdr:spPr>
        <a:xfrm>
          <a:off x="2067569" y="5798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87919</xdr:rowOff>
    </xdr:from>
    <xdr:ext cx="405111" cy="259045"/>
    <xdr:sp macro="" textlink="">
      <xdr:nvSpPr>
        <xdr:cNvPr id="100" name="n_4mainValue有形固定資産減価償却率">
          <a:extLst>
            <a:ext uri="{FF2B5EF4-FFF2-40B4-BE49-F238E27FC236}">
              <a16:creationId xmlns:a16="http://schemas.microsoft.com/office/drawing/2014/main" id="{C7A96C50-6A0F-4CA2-8642-797A768FD2C8}"/>
            </a:ext>
          </a:extLst>
        </xdr:cNvPr>
        <xdr:cNvSpPr txBox="1"/>
      </xdr:nvSpPr>
      <xdr:spPr>
        <a:xfrm>
          <a:off x="1397009" y="6222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66146735-8B0E-4502-9852-52A92D9C35BF}"/>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C22A5E41-39B6-46CB-9F08-594616CD6192}"/>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CDE585ED-87C5-4FA4-BDB9-C0D8426B4E11}"/>
            </a:ext>
          </a:extLst>
        </xdr:cNvPr>
        <xdr:cNvSpPr/>
      </xdr:nvSpPr>
      <xdr:spPr>
        <a:xfrm>
          <a:off x="12166505" y="452224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[ 352.7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E3F7DC0B-6EAE-4044-A31A-0B52A057E4F9}"/>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705620BB-41A9-4BAA-B9E4-0EC68FDE4A9C}"/>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99F9548C-C7C4-4FD6-9541-C70D338E79EF}"/>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999F78F5-2696-448E-AB0E-D6EC7B46ED7B}"/>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DA7987C3-B737-469D-BF5F-E063914A0867}"/>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289FE1EF-380E-4781-B736-20F0C956D6E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B86311E5-BC55-4A98-A905-50E0841770BE}"/>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2FB2FB4C-30A9-4527-AC41-22F46C0AE5ED}"/>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D880502A-64DC-435E-8A0D-5EAC2445AF7A}"/>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56B1B7D1-1DA0-4DBB-9100-A31351F03D98}"/>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小学校改築事業（</a:t>
          </a:r>
          <a:r>
            <a:rPr kumimoji="1" lang="en-US" altLang="ja-JP" sz="1100">
              <a:latin typeface="ＭＳ Ｐゴシック" panose="020B0600070205080204" pitchFamily="50" charset="-128"/>
              <a:ea typeface="ＭＳ Ｐゴシック" panose="020B0600070205080204" pitchFamily="50" charset="-128"/>
            </a:rPr>
            <a:t>H25</a:t>
          </a:r>
          <a:r>
            <a:rPr kumimoji="1" lang="ja-JP" altLang="en-US" sz="1100">
              <a:latin typeface="ＭＳ Ｐゴシック" panose="020B0600070205080204" pitchFamily="50" charset="-128"/>
              <a:ea typeface="ＭＳ Ｐゴシック" panose="020B0600070205080204" pitchFamily="50" charset="-128"/>
            </a:rPr>
            <a:t>）や、特別養護老人ホーム移転改築事業（</a:t>
          </a:r>
          <a:r>
            <a:rPr kumimoji="1" lang="en-US" altLang="ja-JP" sz="1100">
              <a:latin typeface="ＭＳ Ｐゴシック" panose="020B0600070205080204" pitchFamily="50" charset="-128"/>
              <a:ea typeface="ＭＳ Ｐゴシック" panose="020B0600070205080204" pitchFamily="50" charset="-128"/>
            </a:rPr>
            <a:t>H27</a:t>
          </a:r>
          <a:r>
            <a:rPr kumimoji="1" lang="ja-JP" altLang="en-US" sz="1100">
              <a:latin typeface="ＭＳ Ｐゴシック" panose="020B0600070205080204" pitchFamily="50" charset="-128"/>
              <a:ea typeface="ＭＳ Ｐゴシック" panose="020B0600070205080204" pitchFamily="50" charset="-128"/>
            </a:rPr>
            <a:t>）などの大型事業のほか、過去の起債により類似団体平均を上回っているものの、元金償還が順調に進んでいることから、債務償還費率は減少傾向にある。しかし、今後は消防庁舎移転改築などの大型事業も控えていることから、引き続き、事務事業の見直し・投資的事業の実施年度調整等により、より一層の歳出抑制に努める必要がある。</a:t>
          </a: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2F0A81BC-9839-44F0-A2C0-D4EBDAFC8118}"/>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31103820-8D75-4D74-99FC-37D4858B3718}"/>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552CE2E0-E1F4-4730-B481-050D2D31CFC1}"/>
            </a:ext>
          </a:extLst>
        </xdr:cNvPr>
        <xdr:cNvSpPr txBox="1"/>
      </xdr:nvSpPr>
      <xdr:spPr>
        <a:xfrm>
          <a:off x="9486041" y="687913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B918394D-6632-4241-81F0-DBB266C07AA6}"/>
            </a:ext>
          </a:extLst>
        </xdr:cNvPr>
        <xdr:cNvCxnSpPr/>
      </xdr:nvCxnSpPr>
      <xdr:spPr>
        <a:xfrm>
          <a:off x="9971405" y="662072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18" name="テキスト ボックス 117">
          <a:extLst>
            <a:ext uri="{FF2B5EF4-FFF2-40B4-BE49-F238E27FC236}">
              <a16:creationId xmlns:a16="http://schemas.microsoft.com/office/drawing/2014/main" id="{ECDB2982-C990-42EB-B9A2-991D327B74E7}"/>
            </a:ext>
          </a:extLst>
        </xdr:cNvPr>
        <xdr:cNvSpPr txBox="1"/>
      </xdr:nvSpPr>
      <xdr:spPr>
        <a:xfrm>
          <a:off x="9542936" y="65269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3C83C897-6042-433A-8BB6-E69069B707E3}"/>
            </a:ext>
          </a:extLst>
        </xdr:cNvPr>
        <xdr:cNvCxnSpPr/>
      </xdr:nvCxnSpPr>
      <xdr:spPr>
        <a:xfrm>
          <a:off x="9971405" y="626850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AC2B839A-760D-4584-B87F-BAE7328115F9}"/>
            </a:ext>
          </a:extLst>
        </xdr:cNvPr>
        <xdr:cNvSpPr txBox="1"/>
      </xdr:nvSpPr>
      <xdr:spPr>
        <a:xfrm>
          <a:off x="9542936" y="61747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2C6F1D07-ABC5-48B6-991A-2BD9F4F5B707}"/>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0AD0E8E8-BDD7-4256-91CC-E25BF2F794EC}"/>
            </a:ext>
          </a:extLst>
        </xdr:cNvPr>
        <xdr:cNvSpPr txBox="1"/>
      </xdr:nvSpPr>
      <xdr:spPr>
        <a:xfrm>
          <a:off x="9542936" y="582249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6F8AB636-3F4D-4230-B25C-81CF166934CC}"/>
            </a:ext>
          </a:extLst>
        </xdr:cNvPr>
        <xdr:cNvCxnSpPr/>
      </xdr:nvCxnSpPr>
      <xdr:spPr>
        <a:xfrm>
          <a:off x="9971405" y="55640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778439F5-1252-4D65-ADC3-2E98ABAB0D24}"/>
            </a:ext>
          </a:extLst>
        </xdr:cNvPr>
        <xdr:cNvSpPr txBox="1"/>
      </xdr:nvSpPr>
      <xdr:spPr>
        <a:xfrm>
          <a:off x="9542936" y="547028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0CA79598-B963-4E48-801C-F7FD8D1A3897}"/>
            </a:ext>
          </a:extLst>
        </xdr:cNvPr>
        <xdr:cNvCxnSpPr/>
      </xdr:nvCxnSpPr>
      <xdr:spPr>
        <a:xfrm>
          <a:off x="9971405" y="52118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1DB86631-3094-446D-8101-7FB8D7F0275C}"/>
            </a:ext>
          </a:extLst>
        </xdr:cNvPr>
        <xdr:cNvSpPr txBox="1"/>
      </xdr:nvSpPr>
      <xdr:spPr>
        <a:xfrm>
          <a:off x="9645528" y="512187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257B85BB-E0B3-4192-B931-3EC7F68651C4}"/>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F8B42898-1D3A-4B1B-863C-76C372709AAE}"/>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73078</xdr:rowOff>
    </xdr:to>
    <xdr:cxnSp macro="">
      <xdr:nvCxnSpPr>
        <xdr:cNvPr id="129" name="直線コネクタ 128">
          <a:extLst>
            <a:ext uri="{FF2B5EF4-FFF2-40B4-BE49-F238E27FC236}">
              <a16:creationId xmlns:a16="http://schemas.microsoft.com/office/drawing/2014/main" id="{7C2564E7-311F-402F-934F-8227CDF31D03}"/>
            </a:ext>
          </a:extLst>
        </xdr:cNvPr>
        <xdr:cNvCxnSpPr/>
      </xdr:nvCxnSpPr>
      <xdr:spPr>
        <a:xfrm flipV="1">
          <a:off x="13027660" y="5211868"/>
          <a:ext cx="1269" cy="1330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76905</xdr:rowOff>
    </xdr:from>
    <xdr:ext cx="469744" cy="259045"/>
    <xdr:sp macro="" textlink="">
      <xdr:nvSpPr>
        <xdr:cNvPr id="130" name="債務償還比率最小値テキスト">
          <a:extLst>
            <a:ext uri="{FF2B5EF4-FFF2-40B4-BE49-F238E27FC236}">
              <a16:creationId xmlns:a16="http://schemas.microsoft.com/office/drawing/2014/main" id="{F4073C49-B4AB-468C-9A12-71CC36514EE6}"/>
            </a:ext>
          </a:extLst>
        </xdr:cNvPr>
        <xdr:cNvSpPr txBox="1"/>
      </xdr:nvSpPr>
      <xdr:spPr>
        <a:xfrm>
          <a:off x="13080365" y="6546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73078</xdr:rowOff>
    </xdr:from>
    <xdr:to>
      <xdr:col>76</xdr:col>
      <xdr:colOff>111125</xdr:colOff>
      <xdr:row>34</xdr:row>
      <xdr:rowOff>73078</xdr:rowOff>
    </xdr:to>
    <xdr:cxnSp macro="">
      <xdr:nvCxnSpPr>
        <xdr:cNvPr id="131" name="直線コネクタ 130">
          <a:extLst>
            <a:ext uri="{FF2B5EF4-FFF2-40B4-BE49-F238E27FC236}">
              <a16:creationId xmlns:a16="http://schemas.microsoft.com/office/drawing/2014/main" id="{84713C38-2F75-4335-891F-3DE24FFC2C20}"/>
            </a:ext>
          </a:extLst>
        </xdr:cNvPr>
        <xdr:cNvCxnSpPr/>
      </xdr:nvCxnSpPr>
      <xdr:spPr>
        <a:xfrm>
          <a:off x="12963525" y="654245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D894BD46-CF8D-4D57-A3CE-120D20B4D5E5}"/>
            </a:ext>
          </a:extLst>
        </xdr:cNvPr>
        <xdr:cNvSpPr txBox="1"/>
      </xdr:nvSpPr>
      <xdr:spPr>
        <a:xfrm>
          <a:off x="13080365" y="49909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F1918024-304C-4AE8-ABA4-C10733DBF4A6}"/>
            </a:ext>
          </a:extLst>
        </xdr:cNvPr>
        <xdr:cNvCxnSpPr/>
      </xdr:nvCxnSpPr>
      <xdr:spPr>
        <a:xfrm>
          <a:off x="12963525" y="52118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72799</xdr:rowOff>
    </xdr:from>
    <xdr:ext cx="469744" cy="259045"/>
    <xdr:sp macro="" textlink="">
      <xdr:nvSpPr>
        <xdr:cNvPr id="134" name="債務償還比率平均値テキスト">
          <a:extLst>
            <a:ext uri="{FF2B5EF4-FFF2-40B4-BE49-F238E27FC236}">
              <a16:creationId xmlns:a16="http://schemas.microsoft.com/office/drawing/2014/main" id="{27BFAE5C-F7A7-40BA-B0F5-7AD3997F2F32}"/>
            </a:ext>
          </a:extLst>
        </xdr:cNvPr>
        <xdr:cNvSpPr txBox="1"/>
      </xdr:nvSpPr>
      <xdr:spPr>
        <a:xfrm>
          <a:off x="13080365" y="53686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49922</xdr:rowOff>
    </xdr:from>
    <xdr:to>
      <xdr:col>76</xdr:col>
      <xdr:colOff>73025</xdr:colOff>
      <xdr:row>28</xdr:row>
      <xdr:rowOff>151522</xdr:rowOff>
    </xdr:to>
    <xdr:sp macro="" textlink="">
      <xdr:nvSpPr>
        <xdr:cNvPr id="135" name="フローチャート: 判断 134">
          <a:extLst>
            <a:ext uri="{FF2B5EF4-FFF2-40B4-BE49-F238E27FC236}">
              <a16:creationId xmlns:a16="http://schemas.microsoft.com/office/drawing/2014/main" id="{06FEA246-C086-4449-A231-56E90E4F0169}"/>
            </a:ext>
          </a:extLst>
        </xdr:cNvPr>
        <xdr:cNvSpPr/>
      </xdr:nvSpPr>
      <xdr:spPr>
        <a:xfrm>
          <a:off x="13001625" y="55134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71152</xdr:rowOff>
    </xdr:from>
    <xdr:to>
      <xdr:col>72</xdr:col>
      <xdr:colOff>123825</xdr:colOff>
      <xdr:row>29</xdr:row>
      <xdr:rowOff>1302</xdr:rowOff>
    </xdr:to>
    <xdr:sp macro="" textlink="">
      <xdr:nvSpPr>
        <xdr:cNvPr id="136" name="フローチャート: 判断 135">
          <a:extLst>
            <a:ext uri="{FF2B5EF4-FFF2-40B4-BE49-F238E27FC236}">
              <a16:creationId xmlns:a16="http://schemas.microsoft.com/office/drawing/2014/main" id="{3502CF98-E3CB-4DAC-A7E7-45416441DCD0}"/>
            </a:ext>
          </a:extLst>
        </xdr:cNvPr>
        <xdr:cNvSpPr/>
      </xdr:nvSpPr>
      <xdr:spPr>
        <a:xfrm>
          <a:off x="12359005" y="55346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40217</xdr:rowOff>
    </xdr:from>
    <xdr:to>
      <xdr:col>68</xdr:col>
      <xdr:colOff>123825</xdr:colOff>
      <xdr:row>29</xdr:row>
      <xdr:rowOff>141817</xdr:rowOff>
    </xdr:to>
    <xdr:sp macro="" textlink="">
      <xdr:nvSpPr>
        <xdr:cNvPr id="137" name="フローチャート: 判断 136">
          <a:extLst>
            <a:ext uri="{FF2B5EF4-FFF2-40B4-BE49-F238E27FC236}">
              <a16:creationId xmlns:a16="http://schemas.microsoft.com/office/drawing/2014/main" id="{C85A6201-964F-442D-A963-AE7D8F73E0CE}"/>
            </a:ext>
          </a:extLst>
        </xdr:cNvPr>
        <xdr:cNvSpPr/>
      </xdr:nvSpPr>
      <xdr:spPr>
        <a:xfrm>
          <a:off x="11688445" y="567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51012</xdr:rowOff>
    </xdr:from>
    <xdr:to>
      <xdr:col>64</xdr:col>
      <xdr:colOff>123825</xdr:colOff>
      <xdr:row>29</xdr:row>
      <xdr:rowOff>152612</xdr:rowOff>
    </xdr:to>
    <xdr:sp macro="" textlink="">
      <xdr:nvSpPr>
        <xdr:cNvPr id="138" name="フローチャート: 判断 137">
          <a:extLst>
            <a:ext uri="{FF2B5EF4-FFF2-40B4-BE49-F238E27FC236}">
              <a16:creationId xmlns:a16="http://schemas.microsoft.com/office/drawing/2014/main" id="{0FA3D937-C382-414E-AFF4-D2FB81B380B5}"/>
            </a:ext>
          </a:extLst>
        </xdr:cNvPr>
        <xdr:cNvSpPr/>
      </xdr:nvSpPr>
      <xdr:spPr>
        <a:xfrm>
          <a:off x="11017885" y="568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15208</xdr:rowOff>
    </xdr:from>
    <xdr:to>
      <xdr:col>60</xdr:col>
      <xdr:colOff>123825</xdr:colOff>
      <xdr:row>29</xdr:row>
      <xdr:rowOff>116808</xdr:rowOff>
    </xdr:to>
    <xdr:sp macro="" textlink="">
      <xdr:nvSpPr>
        <xdr:cNvPr id="139" name="フローチャート: 判断 138">
          <a:extLst>
            <a:ext uri="{FF2B5EF4-FFF2-40B4-BE49-F238E27FC236}">
              <a16:creationId xmlns:a16="http://schemas.microsoft.com/office/drawing/2014/main" id="{4662A489-ECB7-4219-ACB3-772CE81E4E86}"/>
            </a:ext>
          </a:extLst>
        </xdr:cNvPr>
        <xdr:cNvSpPr/>
      </xdr:nvSpPr>
      <xdr:spPr>
        <a:xfrm>
          <a:off x="10347325" y="564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D9E25F51-1EE9-49A1-9630-1E16CE5E5A9C}"/>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69091169-57CD-4D8C-92D3-E8F9989C1BFA}"/>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65BEE96D-1A50-4AE0-BA27-45FA1FC4B729}"/>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AEF6DA61-6C86-49DF-A128-CCB5A0A3E0CE}"/>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52050DFF-FD06-41D6-A8E0-9C34C9808A30}"/>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153024</xdr:rowOff>
    </xdr:from>
    <xdr:to>
      <xdr:col>76</xdr:col>
      <xdr:colOff>73025</xdr:colOff>
      <xdr:row>30</xdr:row>
      <xdr:rowOff>83174</xdr:rowOff>
    </xdr:to>
    <xdr:sp macro="" textlink="">
      <xdr:nvSpPr>
        <xdr:cNvPr id="145" name="楕円 144">
          <a:extLst>
            <a:ext uri="{FF2B5EF4-FFF2-40B4-BE49-F238E27FC236}">
              <a16:creationId xmlns:a16="http://schemas.microsoft.com/office/drawing/2014/main" id="{5984B700-7175-4363-92F0-EDE1BA710272}"/>
            </a:ext>
          </a:extLst>
        </xdr:cNvPr>
        <xdr:cNvSpPr/>
      </xdr:nvSpPr>
      <xdr:spPr>
        <a:xfrm>
          <a:off x="13001625" y="57842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131451</xdr:rowOff>
    </xdr:from>
    <xdr:ext cx="469744" cy="259045"/>
    <xdr:sp macro="" textlink="">
      <xdr:nvSpPr>
        <xdr:cNvPr id="146" name="債務償還比率該当値テキスト">
          <a:extLst>
            <a:ext uri="{FF2B5EF4-FFF2-40B4-BE49-F238E27FC236}">
              <a16:creationId xmlns:a16="http://schemas.microsoft.com/office/drawing/2014/main" id="{8DF65523-A5BE-4727-A381-22EE628BA745}"/>
            </a:ext>
          </a:extLst>
        </xdr:cNvPr>
        <xdr:cNvSpPr txBox="1"/>
      </xdr:nvSpPr>
      <xdr:spPr>
        <a:xfrm>
          <a:off x="13080365" y="5762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157342</xdr:rowOff>
    </xdr:from>
    <xdr:to>
      <xdr:col>72</xdr:col>
      <xdr:colOff>123825</xdr:colOff>
      <xdr:row>30</xdr:row>
      <xdr:rowOff>87492</xdr:rowOff>
    </xdr:to>
    <xdr:sp macro="" textlink="">
      <xdr:nvSpPr>
        <xdr:cNvPr id="147" name="楕円 146">
          <a:extLst>
            <a:ext uri="{FF2B5EF4-FFF2-40B4-BE49-F238E27FC236}">
              <a16:creationId xmlns:a16="http://schemas.microsoft.com/office/drawing/2014/main" id="{FF5E7AC1-5834-4F6E-AF45-0C05432D8EC5}"/>
            </a:ext>
          </a:extLst>
        </xdr:cNvPr>
        <xdr:cNvSpPr/>
      </xdr:nvSpPr>
      <xdr:spPr>
        <a:xfrm>
          <a:off x="12359005" y="57885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32374</xdr:rowOff>
    </xdr:from>
    <xdr:to>
      <xdr:col>76</xdr:col>
      <xdr:colOff>22225</xdr:colOff>
      <xdr:row>30</xdr:row>
      <xdr:rowOff>36692</xdr:rowOff>
    </xdr:to>
    <xdr:cxnSp macro="">
      <xdr:nvCxnSpPr>
        <xdr:cNvPr id="148" name="直線コネクタ 147">
          <a:extLst>
            <a:ext uri="{FF2B5EF4-FFF2-40B4-BE49-F238E27FC236}">
              <a16:creationId xmlns:a16="http://schemas.microsoft.com/office/drawing/2014/main" id="{BFF9B496-E88D-443D-A65C-365DDA5330D2}"/>
            </a:ext>
          </a:extLst>
        </xdr:cNvPr>
        <xdr:cNvCxnSpPr/>
      </xdr:nvCxnSpPr>
      <xdr:spPr>
        <a:xfrm flipV="1">
          <a:off x="12409805" y="5831194"/>
          <a:ext cx="619760" cy="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152326</xdr:rowOff>
    </xdr:from>
    <xdr:to>
      <xdr:col>68</xdr:col>
      <xdr:colOff>123825</xdr:colOff>
      <xdr:row>32</xdr:row>
      <xdr:rowOff>82476</xdr:rowOff>
    </xdr:to>
    <xdr:sp macro="" textlink="">
      <xdr:nvSpPr>
        <xdr:cNvPr id="149" name="楕円 148">
          <a:extLst>
            <a:ext uri="{FF2B5EF4-FFF2-40B4-BE49-F238E27FC236}">
              <a16:creationId xmlns:a16="http://schemas.microsoft.com/office/drawing/2014/main" id="{942BB12A-2D23-4C4E-B8CE-1737EFE4C742}"/>
            </a:ext>
          </a:extLst>
        </xdr:cNvPr>
        <xdr:cNvSpPr/>
      </xdr:nvSpPr>
      <xdr:spPr>
        <a:xfrm>
          <a:off x="11688445" y="61187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36692</xdr:rowOff>
    </xdr:from>
    <xdr:to>
      <xdr:col>72</xdr:col>
      <xdr:colOff>73025</xdr:colOff>
      <xdr:row>32</xdr:row>
      <xdr:rowOff>31676</xdr:rowOff>
    </xdr:to>
    <xdr:cxnSp macro="">
      <xdr:nvCxnSpPr>
        <xdr:cNvPr id="150" name="直線コネクタ 149">
          <a:extLst>
            <a:ext uri="{FF2B5EF4-FFF2-40B4-BE49-F238E27FC236}">
              <a16:creationId xmlns:a16="http://schemas.microsoft.com/office/drawing/2014/main" id="{6CEFB95A-6193-40EF-9658-1513B81C4FF7}"/>
            </a:ext>
          </a:extLst>
        </xdr:cNvPr>
        <xdr:cNvCxnSpPr/>
      </xdr:nvCxnSpPr>
      <xdr:spPr>
        <a:xfrm flipV="1">
          <a:off x="11739245" y="5835512"/>
          <a:ext cx="670560" cy="330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34</xdr:row>
      <xdr:rowOff>35052</xdr:rowOff>
    </xdr:from>
    <xdr:to>
      <xdr:col>64</xdr:col>
      <xdr:colOff>123825</xdr:colOff>
      <xdr:row>34</xdr:row>
      <xdr:rowOff>136652</xdr:rowOff>
    </xdr:to>
    <xdr:sp macro="" textlink="">
      <xdr:nvSpPr>
        <xdr:cNvPr id="151" name="楕円 150">
          <a:extLst>
            <a:ext uri="{FF2B5EF4-FFF2-40B4-BE49-F238E27FC236}">
              <a16:creationId xmlns:a16="http://schemas.microsoft.com/office/drawing/2014/main" id="{6EA11266-8BB6-4C92-B548-1FCA71733209}"/>
            </a:ext>
          </a:extLst>
        </xdr:cNvPr>
        <xdr:cNvSpPr/>
      </xdr:nvSpPr>
      <xdr:spPr>
        <a:xfrm>
          <a:off x="11017885"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31676</xdr:rowOff>
    </xdr:from>
    <xdr:to>
      <xdr:col>68</xdr:col>
      <xdr:colOff>73025</xdr:colOff>
      <xdr:row>34</xdr:row>
      <xdr:rowOff>85852</xdr:rowOff>
    </xdr:to>
    <xdr:cxnSp macro="">
      <xdr:nvCxnSpPr>
        <xdr:cNvPr id="152" name="直線コネクタ 151">
          <a:extLst>
            <a:ext uri="{FF2B5EF4-FFF2-40B4-BE49-F238E27FC236}">
              <a16:creationId xmlns:a16="http://schemas.microsoft.com/office/drawing/2014/main" id="{32E88268-4B87-4286-8408-0F7F5C6C9709}"/>
            </a:ext>
          </a:extLst>
        </xdr:cNvPr>
        <xdr:cNvCxnSpPr/>
      </xdr:nvCxnSpPr>
      <xdr:spPr>
        <a:xfrm flipV="1">
          <a:off x="11068685" y="6165776"/>
          <a:ext cx="670560" cy="38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126090</xdr:rowOff>
    </xdr:from>
    <xdr:to>
      <xdr:col>60</xdr:col>
      <xdr:colOff>123825</xdr:colOff>
      <xdr:row>35</xdr:row>
      <xdr:rowOff>56240</xdr:rowOff>
    </xdr:to>
    <xdr:sp macro="" textlink="">
      <xdr:nvSpPr>
        <xdr:cNvPr id="153" name="楕円 152">
          <a:extLst>
            <a:ext uri="{FF2B5EF4-FFF2-40B4-BE49-F238E27FC236}">
              <a16:creationId xmlns:a16="http://schemas.microsoft.com/office/drawing/2014/main" id="{6D344D53-0DF0-4ACA-89F9-2C46D68D44AB}"/>
            </a:ext>
          </a:extLst>
        </xdr:cNvPr>
        <xdr:cNvSpPr/>
      </xdr:nvSpPr>
      <xdr:spPr>
        <a:xfrm>
          <a:off x="10347325" y="65954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34</xdr:row>
      <xdr:rowOff>85852</xdr:rowOff>
    </xdr:from>
    <xdr:to>
      <xdr:col>64</xdr:col>
      <xdr:colOff>73025</xdr:colOff>
      <xdr:row>35</xdr:row>
      <xdr:rowOff>5440</xdr:rowOff>
    </xdr:to>
    <xdr:cxnSp macro="">
      <xdr:nvCxnSpPr>
        <xdr:cNvPr id="154" name="直線コネクタ 153">
          <a:extLst>
            <a:ext uri="{FF2B5EF4-FFF2-40B4-BE49-F238E27FC236}">
              <a16:creationId xmlns:a16="http://schemas.microsoft.com/office/drawing/2014/main" id="{A6EF8AC4-A983-4813-AA7F-2FCB78DA261D}"/>
            </a:ext>
          </a:extLst>
        </xdr:cNvPr>
        <xdr:cNvCxnSpPr/>
      </xdr:nvCxnSpPr>
      <xdr:spPr>
        <a:xfrm flipV="1">
          <a:off x="10398125" y="6555232"/>
          <a:ext cx="670560" cy="8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17829</xdr:rowOff>
    </xdr:from>
    <xdr:ext cx="469744" cy="259045"/>
    <xdr:sp macro="" textlink="">
      <xdr:nvSpPr>
        <xdr:cNvPr id="155" name="n_1aveValue債務償還比率">
          <a:extLst>
            <a:ext uri="{FF2B5EF4-FFF2-40B4-BE49-F238E27FC236}">
              <a16:creationId xmlns:a16="http://schemas.microsoft.com/office/drawing/2014/main" id="{ADCBA498-D212-4375-B0DE-BE174E1D1E55}"/>
            </a:ext>
          </a:extLst>
        </xdr:cNvPr>
        <xdr:cNvSpPr txBox="1"/>
      </xdr:nvSpPr>
      <xdr:spPr>
        <a:xfrm>
          <a:off x="12185092" y="5313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158344</xdr:rowOff>
    </xdr:from>
    <xdr:ext cx="469744" cy="259045"/>
    <xdr:sp macro="" textlink="">
      <xdr:nvSpPr>
        <xdr:cNvPr id="156" name="n_2aveValue債務償還比率">
          <a:extLst>
            <a:ext uri="{FF2B5EF4-FFF2-40B4-BE49-F238E27FC236}">
              <a16:creationId xmlns:a16="http://schemas.microsoft.com/office/drawing/2014/main" id="{9B3D4248-CE21-4F53-9609-72014CCE9B3F}"/>
            </a:ext>
          </a:extLst>
        </xdr:cNvPr>
        <xdr:cNvSpPr txBox="1"/>
      </xdr:nvSpPr>
      <xdr:spPr>
        <a:xfrm>
          <a:off x="11527232" y="5454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169139</xdr:rowOff>
    </xdr:from>
    <xdr:ext cx="469744" cy="259045"/>
    <xdr:sp macro="" textlink="">
      <xdr:nvSpPr>
        <xdr:cNvPr id="157" name="n_3aveValue債務償還比率">
          <a:extLst>
            <a:ext uri="{FF2B5EF4-FFF2-40B4-BE49-F238E27FC236}">
              <a16:creationId xmlns:a16="http://schemas.microsoft.com/office/drawing/2014/main" id="{5AE7B377-CA09-4759-81F6-CA0F74727B85}"/>
            </a:ext>
          </a:extLst>
        </xdr:cNvPr>
        <xdr:cNvSpPr txBox="1"/>
      </xdr:nvSpPr>
      <xdr:spPr>
        <a:xfrm>
          <a:off x="10856672" y="546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133335</xdr:rowOff>
    </xdr:from>
    <xdr:ext cx="469744" cy="259045"/>
    <xdr:sp macro="" textlink="">
      <xdr:nvSpPr>
        <xdr:cNvPr id="158" name="n_4aveValue債務償還比率">
          <a:extLst>
            <a:ext uri="{FF2B5EF4-FFF2-40B4-BE49-F238E27FC236}">
              <a16:creationId xmlns:a16="http://schemas.microsoft.com/office/drawing/2014/main" id="{F8B11B14-BC15-4CEB-B543-F67FF1E9658C}"/>
            </a:ext>
          </a:extLst>
        </xdr:cNvPr>
        <xdr:cNvSpPr txBox="1"/>
      </xdr:nvSpPr>
      <xdr:spPr>
        <a:xfrm>
          <a:off x="10186112" y="5429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78619</xdr:rowOff>
    </xdr:from>
    <xdr:ext cx="469744" cy="259045"/>
    <xdr:sp macro="" textlink="">
      <xdr:nvSpPr>
        <xdr:cNvPr id="159" name="n_1mainValue債務償還比率">
          <a:extLst>
            <a:ext uri="{FF2B5EF4-FFF2-40B4-BE49-F238E27FC236}">
              <a16:creationId xmlns:a16="http://schemas.microsoft.com/office/drawing/2014/main" id="{DB4C6BF1-CA7B-4113-9C07-3723F10BBC6E}"/>
            </a:ext>
          </a:extLst>
        </xdr:cNvPr>
        <xdr:cNvSpPr txBox="1"/>
      </xdr:nvSpPr>
      <xdr:spPr>
        <a:xfrm>
          <a:off x="12185092" y="5877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73603</xdr:rowOff>
    </xdr:from>
    <xdr:ext cx="469744" cy="259045"/>
    <xdr:sp macro="" textlink="">
      <xdr:nvSpPr>
        <xdr:cNvPr id="160" name="n_2mainValue債務償還比率">
          <a:extLst>
            <a:ext uri="{FF2B5EF4-FFF2-40B4-BE49-F238E27FC236}">
              <a16:creationId xmlns:a16="http://schemas.microsoft.com/office/drawing/2014/main" id="{D698EDE6-B5AD-4653-95DD-C1F7142BC702}"/>
            </a:ext>
          </a:extLst>
        </xdr:cNvPr>
        <xdr:cNvSpPr txBox="1"/>
      </xdr:nvSpPr>
      <xdr:spPr>
        <a:xfrm>
          <a:off x="11527232" y="6207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34</xdr:row>
      <xdr:rowOff>127779</xdr:rowOff>
    </xdr:from>
    <xdr:ext cx="469744" cy="259045"/>
    <xdr:sp macro="" textlink="">
      <xdr:nvSpPr>
        <xdr:cNvPr id="161" name="n_3mainValue債務償還比率">
          <a:extLst>
            <a:ext uri="{FF2B5EF4-FFF2-40B4-BE49-F238E27FC236}">
              <a16:creationId xmlns:a16="http://schemas.microsoft.com/office/drawing/2014/main" id="{C59FC91C-B4D5-4D5F-B0DA-11DD84E0B239}"/>
            </a:ext>
          </a:extLst>
        </xdr:cNvPr>
        <xdr:cNvSpPr txBox="1"/>
      </xdr:nvSpPr>
      <xdr:spPr>
        <a:xfrm>
          <a:off x="10856672" y="659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35</xdr:row>
      <xdr:rowOff>47367</xdr:rowOff>
    </xdr:from>
    <xdr:ext cx="469744" cy="259045"/>
    <xdr:sp macro="" textlink="">
      <xdr:nvSpPr>
        <xdr:cNvPr id="162" name="n_4mainValue債務償還比率">
          <a:extLst>
            <a:ext uri="{FF2B5EF4-FFF2-40B4-BE49-F238E27FC236}">
              <a16:creationId xmlns:a16="http://schemas.microsoft.com/office/drawing/2014/main" id="{99DBFC7D-D48F-4170-B580-3590A90BA292}"/>
            </a:ext>
          </a:extLst>
        </xdr:cNvPr>
        <xdr:cNvSpPr txBox="1"/>
      </xdr:nvSpPr>
      <xdr:spPr>
        <a:xfrm>
          <a:off x="10186112" y="6684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1D84CD57-4F45-45A9-97E3-852C3CB3D64F}"/>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88252903-8985-48F9-B0A3-70177A4730E1}"/>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22B2D060-0208-4400-BAA4-3172A07E7F56}"/>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3E7B0DEA-2961-4983-928B-1B2A967A2441}"/>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43625CF0-4249-47E7-A477-C0D4554D03F8}"/>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11ED2809-FFDF-42F7-9E7E-FF55498976C1}"/>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FC9E58A-0B4A-447D-B967-FA16FB8A2FC3}"/>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1423656-C0C7-4FB7-A073-E2E595320AD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D076DA3-C4C6-4C7B-9FEB-A127517B811A}"/>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6D26E90-618F-4630-ACFD-2CE1346E7EF3}"/>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F2B64DC-5143-4F0A-B8A1-EDDD99A917C4}"/>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B9193273-BC19-48A6-9B23-9AE3B6B1BD1B}"/>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1E882AB-EE6D-4B78-B8CB-1DC240D74A2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A82A7A4-5566-4FF1-B6D1-10FDA3131314}"/>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0F87F18-6B4F-4CB6-9C10-5460596D53B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9938417-B7AC-4E84-ACB4-1B18865DFE36}"/>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3,983
3,954
364.30
5,276,205
5,198,383
77,725
3,108,344
6,332,541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784D0AB-58CD-46FE-8C59-D8AAB958DCA4}"/>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39DD008-CEC7-40E3-B158-7D73AEF2B8B6}"/>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BD1B4C7-6B00-492A-99CA-5BD4855FA074}"/>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7144BC6-1CA4-4C0C-9A9E-25492FFD6404}"/>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88FB8C7-18C4-403F-9D74-2B11BECF4079}"/>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847687F-AC13-4B59-8EE4-AD554D5060F4}"/>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E4A1A54-553E-4482-B53C-2E96DC8A89D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C466A44F-98BF-47EB-A1FA-0C7B1A496DCE}"/>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9783A1D-4451-4EA9-9386-CE1CD60E85E2}"/>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ADF7886-1F4D-4A0F-AA9D-60EFE1893D3F}"/>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A97FA35-7172-4AEC-91C7-D6AFB3C992C9}"/>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13BC8E7-5FEE-4693-866D-560BF854FE25}"/>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5B7E5CE-A1B5-4FF1-8C09-7D9C5B51A6BE}"/>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5224A99-619E-49FC-93F5-80E7944D47CB}"/>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D14280A-02B1-4CEE-AB34-81E1A02D5E92}"/>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3E75A88-27A8-4F5C-89E9-2C041946E4C5}"/>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7F1A11B-E7B9-4FA8-878C-3669799DE57B}"/>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4EDCA4-BD65-4CB7-9317-224476595D45}"/>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6CB2F9C-46CE-4A7F-84D4-0253E56C8B13}"/>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3CCA60E-D1BF-4B09-B4BB-46FB59F59362}"/>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C508B14-0C45-4DA4-A33C-13E612426686}"/>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5456B9C-B4D2-4A73-9846-F79F2683A327}"/>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B5B69FD-DAF7-4547-9F2F-7971B4733DC8}"/>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62CC08E-9C33-44B0-8644-7FF252065622}"/>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6F20C76-EA28-47CE-AF89-9ADA1C4C6CFC}"/>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AAD0335-AE81-42A3-8893-99CBBC1C3BC9}"/>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2200288-AC5A-4AEB-B5AE-C740C45B7D93}"/>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1529D0C-C941-4589-B229-820F5CF9AE5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5041984-29CD-43C0-8B96-052B9E6149E3}"/>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2133EAC-9569-4497-BAC3-655B9D11BD57}"/>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AF464EA-705F-4545-9652-D68F3388CD68}"/>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F8DAFC5-A484-4B9C-B3A5-2C083C3A4CD9}"/>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FBC14F48-D1EC-4513-AA95-AD9F7D55DD94}"/>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BCDB3A5-A7EE-4BEA-81A7-7338CF7E58C7}"/>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8786D990-5BD9-48DC-BD66-6AABEF9BB09E}"/>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86588EE6-552B-4058-BB18-CC9A20B0DC6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52A3D9F0-E6AC-426C-9276-9287581C134C}"/>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D062DFF-0E27-4223-9018-DA1E313917D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ABFE495-383E-48D5-86E3-9B70E8838A1A}"/>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A94827E5-F82A-4C3B-A955-9466C3639DCE}"/>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6641608D-EA84-42D6-969C-47EFCD24B284}"/>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46F05A83-B190-43C3-ADB4-2B6D8B7E7442}"/>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B498B44F-F29B-4217-8939-981FEFF7EF34}"/>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8B68AAC6-D6C8-425D-84E4-79E42E292448}"/>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EC5A2928-239C-4FBE-B012-99D155236A44}"/>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35FD586-8327-428F-8BFB-6AA81F3F4F61}"/>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64770</xdr:rowOff>
    </xdr:to>
    <xdr:cxnSp macro="">
      <xdr:nvCxnSpPr>
        <xdr:cNvPr id="58" name="直線コネクタ 57">
          <a:extLst>
            <a:ext uri="{FF2B5EF4-FFF2-40B4-BE49-F238E27FC236}">
              <a16:creationId xmlns:a16="http://schemas.microsoft.com/office/drawing/2014/main" id="{7262C020-0D8F-48BC-9C54-033714EF14AD}"/>
            </a:ext>
          </a:extLst>
        </xdr:cNvPr>
        <xdr:cNvCxnSpPr/>
      </xdr:nvCxnSpPr>
      <xdr:spPr>
        <a:xfrm flipV="1">
          <a:off x="4086225" y="5534842"/>
          <a:ext cx="0" cy="1570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68597</xdr:rowOff>
    </xdr:from>
    <xdr:ext cx="405111" cy="259045"/>
    <xdr:sp macro="" textlink="">
      <xdr:nvSpPr>
        <xdr:cNvPr id="59" name="【道路】&#10;有形固定資産減価償却率最小値テキスト">
          <a:extLst>
            <a:ext uri="{FF2B5EF4-FFF2-40B4-BE49-F238E27FC236}">
              <a16:creationId xmlns:a16="http://schemas.microsoft.com/office/drawing/2014/main" id="{16A1F6D4-D5D2-462B-BEA3-602704E6CA71}"/>
            </a:ext>
          </a:extLst>
        </xdr:cNvPr>
        <xdr:cNvSpPr txBox="1"/>
      </xdr:nvSpPr>
      <xdr:spPr>
        <a:xfrm>
          <a:off x="4124960" y="710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64770</xdr:rowOff>
    </xdr:from>
    <xdr:to>
      <xdr:col>24</xdr:col>
      <xdr:colOff>152400</xdr:colOff>
      <xdr:row>42</xdr:row>
      <xdr:rowOff>64770</xdr:rowOff>
    </xdr:to>
    <xdr:cxnSp macro="">
      <xdr:nvCxnSpPr>
        <xdr:cNvPr id="60" name="直線コネクタ 59">
          <a:extLst>
            <a:ext uri="{FF2B5EF4-FFF2-40B4-BE49-F238E27FC236}">
              <a16:creationId xmlns:a16="http://schemas.microsoft.com/office/drawing/2014/main" id="{1B6B421B-D0CA-4F17-885F-088EF675AA99}"/>
            </a:ext>
          </a:extLst>
        </xdr:cNvPr>
        <xdr:cNvCxnSpPr/>
      </xdr:nvCxnSpPr>
      <xdr:spPr>
        <a:xfrm>
          <a:off x="4020820" y="71056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AD9A37F5-EB6D-41F3-8199-3A8F9EB9A9A2}"/>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F704F384-1756-4A53-9129-DBB6479CEC36}"/>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157315</xdr:rowOff>
    </xdr:from>
    <xdr:ext cx="405111" cy="259045"/>
    <xdr:sp macro="" textlink="">
      <xdr:nvSpPr>
        <xdr:cNvPr id="63" name="【道路】&#10;有形固定資産減価償却率平均値テキスト">
          <a:extLst>
            <a:ext uri="{FF2B5EF4-FFF2-40B4-BE49-F238E27FC236}">
              <a16:creationId xmlns:a16="http://schemas.microsoft.com/office/drawing/2014/main" id="{9F8E9FEA-E0AF-4318-B732-F2FACB9AE2D2}"/>
            </a:ext>
          </a:extLst>
        </xdr:cNvPr>
        <xdr:cNvSpPr txBox="1"/>
      </xdr:nvSpPr>
      <xdr:spPr>
        <a:xfrm>
          <a:off x="4124960" y="65276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7438</xdr:rowOff>
    </xdr:from>
    <xdr:to>
      <xdr:col>24</xdr:col>
      <xdr:colOff>114300</xdr:colOff>
      <xdr:row>39</xdr:row>
      <xdr:rowOff>109038</xdr:rowOff>
    </xdr:to>
    <xdr:sp macro="" textlink="">
      <xdr:nvSpPr>
        <xdr:cNvPr id="64" name="フローチャート: 判断 63">
          <a:extLst>
            <a:ext uri="{FF2B5EF4-FFF2-40B4-BE49-F238E27FC236}">
              <a16:creationId xmlns:a16="http://schemas.microsoft.com/office/drawing/2014/main" id="{C78A7F09-EE16-4317-93BC-0E25B24CEF75}"/>
            </a:ext>
          </a:extLst>
        </xdr:cNvPr>
        <xdr:cNvSpPr/>
      </xdr:nvSpPr>
      <xdr:spPr>
        <a:xfrm>
          <a:off x="4036060" y="6545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156028</xdr:rowOff>
    </xdr:from>
    <xdr:to>
      <xdr:col>20</xdr:col>
      <xdr:colOff>38100</xdr:colOff>
      <xdr:row>39</xdr:row>
      <xdr:rowOff>86178</xdr:rowOff>
    </xdr:to>
    <xdr:sp macro="" textlink="">
      <xdr:nvSpPr>
        <xdr:cNvPr id="65" name="フローチャート: 判断 64">
          <a:extLst>
            <a:ext uri="{FF2B5EF4-FFF2-40B4-BE49-F238E27FC236}">
              <a16:creationId xmlns:a16="http://schemas.microsoft.com/office/drawing/2014/main" id="{34F51594-0850-4AD3-BE4B-8ECCCCF95808}"/>
            </a:ext>
          </a:extLst>
        </xdr:cNvPr>
        <xdr:cNvSpPr/>
      </xdr:nvSpPr>
      <xdr:spPr>
        <a:xfrm>
          <a:off x="3312160" y="652634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123372</xdr:rowOff>
    </xdr:from>
    <xdr:to>
      <xdr:col>15</xdr:col>
      <xdr:colOff>101600</xdr:colOff>
      <xdr:row>39</xdr:row>
      <xdr:rowOff>53522</xdr:rowOff>
    </xdr:to>
    <xdr:sp macro="" textlink="">
      <xdr:nvSpPr>
        <xdr:cNvPr id="66" name="フローチャート: 判断 65">
          <a:extLst>
            <a:ext uri="{FF2B5EF4-FFF2-40B4-BE49-F238E27FC236}">
              <a16:creationId xmlns:a16="http://schemas.microsoft.com/office/drawing/2014/main" id="{4F35E966-84AA-45E6-88C4-026E0924C387}"/>
            </a:ext>
          </a:extLst>
        </xdr:cNvPr>
        <xdr:cNvSpPr/>
      </xdr:nvSpPr>
      <xdr:spPr>
        <a:xfrm>
          <a:off x="2514600" y="64936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118473</xdr:rowOff>
    </xdr:from>
    <xdr:to>
      <xdr:col>10</xdr:col>
      <xdr:colOff>165100</xdr:colOff>
      <xdr:row>39</xdr:row>
      <xdr:rowOff>48623</xdr:rowOff>
    </xdr:to>
    <xdr:sp macro="" textlink="">
      <xdr:nvSpPr>
        <xdr:cNvPr id="67" name="フローチャート: 判断 66">
          <a:extLst>
            <a:ext uri="{FF2B5EF4-FFF2-40B4-BE49-F238E27FC236}">
              <a16:creationId xmlns:a16="http://schemas.microsoft.com/office/drawing/2014/main" id="{0B27C4B5-C32F-4A75-A261-7F407F101E0A}"/>
            </a:ext>
          </a:extLst>
        </xdr:cNvPr>
        <xdr:cNvSpPr/>
      </xdr:nvSpPr>
      <xdr:spPr>
        <a:xfrm>
          <a:off x="1739900" y="64887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87449</xdr:rowOff>
    </xdr:from>
    <xdr:to>
      <xdr:col>6</xdr:col>
      <xdr:colOff>38100</xdr:colOff>
      <xdr:row>39</xdr:row>
      <xdr:rowOff>17599</xdr:rowOff>
    </xdr:to>
    <xdr:sp macro="" textlink="">
      <xdr:nvSpPr>
        <xdr:cNvPr id="68" name="フローチャート: 判断 67">
          <a:extLst>
            <a:ext uri="{FF2B5EF4-FFF2-40B4-BE49-F238E27FC236}">
              <a16:creationId xmlns:a16="http://schemas.microsoft.com/office/drawing/2014/main" id="{5B77EBDE-256A-4597-88B5-557CD6C96C51}"/>
            </a:ext>
          </a:extLst>
        </xdr:cNvPr>
        <xdr:cNvSpPr/>
      </xdr:nvSpPr>
      <xdr:spPr>
        <a:xfrm>
          <a:off x="965200" y="64577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7DC7FB4-B87B-40B8-9109-C7F652C226A1}"/>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34630A4-BF5F-454C-9337-BDD2BF801938}"/>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5DB69C1-C481-4715-9826-2E0D1CD1044C}"/>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4BF6584-B907-43A1-BADA-B1A14C95B969}"/>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A603241D-19EB-4C19-9996-2062129441FE}"/>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46627</xdr:rowOff>
    </xdr:from>
    <xdr:to>
      <xdr:col>24</xdr:col>
      <xdr:colOff>114300</xdr:colOff>
      <xdr:row>38</xdr:row>
      <xdr:rowOff>148227</xdr:rowOff>
    </xdr:to>
    <xdr:sp macro="" textlink="">
      <xdr:nvSpPr>
        <xdr:cNvPr id="74" name="楕円 73">
          <a:extLst>
            <a:ext uri="{FF2B5EF4-FFF2-40B4-BE49-F238E27FC236}">
              <a16:creationId xmlns:a16="http://schemas.microsoft.com/office/drawing/2014/main" id="{B6C129B6-3A63-45FA-9115-603963DD5FFF}"/>
            </a:ext>
          </a:extLst>
        </xdr:cNvPr>
        <xdr:cNvSpPr/>
      </xdr:nvSpPr>
      <xdr:spPr>
        <a:xfrm>
          <a:off x="4036060" y="6416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69504</xdr:rowOff>
    </xdr:from>
    <xdr:ext cx="405111" cy="259045"/>
    <xdr:sp macro="" textlink="">
      <xdr:nvSpPr>
        <xdr:cNvPr id="75" name="【道路】&#10;有形固定資産減価償却率該当値テキスト">
          <a:extLst>
            <a:ext uri="{FF2B5EF4-FFF2-40B4-BE49-F238E27FC236}">
              <a16:creationId xmlns:a16="http://schemas.microsoft.com/office/drawing/2014/main" id="{18E182D2-0563-48E7-B07D-6023E5A9D203}"/>
            </a:ext>
          </a:extLst>
        </xdr:cNvPr>
        <xdr:cNvSpPr txBox="1"/>
      </xdr:nvSpPr>
      <xdr:spPr>
        <a:xfrm>
          <a:off x="4124960" y="6272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27033</xdr:rowOff>
    </xdr:from>
    <xdr:to>
      <xdr:col>20</xdr:col>
      <xdr:colOff>38100</xdr:colOff>
      <xdr:row>38</xdr:row>
      <xdr:rowOff>128633</xdr:rowOff>
    </xdr:to>
    <xdr:sp macro="" textlink="">
      <xdr:nvSpPr>
        <xdr:cNvPr id="76" name="楕円 75">
          <a:extLst>
            <a:ext uri="{FF2B5EF4-FFF2-40B4-BE49-F238E27FC236}">
              <a16:creationId xmlns:a16="http://schemas.microsoft.com/office/drawing/2014/main" id="{4D7D4D34-C2D6-45FB-ACE1-CE620F4CA95D}"/>
            </a:ext>
          </a:extLst>
        </xdr:cNvPr>
        <xdr:cNvSpPr/>
      </xdr:nvSpPr>
      <xdr:spPr>
        <a:xfrm>
          <a:off x="3312160" y="639735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77833</xdr:rowOff>
    </xdr:from>
    <xdr:to>
      <xdr:col>24</xdr:col>
      <xdr:colOff>63500</xdr:colOff>
      <xdr:row>38</xdr:row>
      <xdr:rowOff>97427</xdr:rowOff>
    </xdr:to>
    <xdr:cxnSp macro="">
      <xdr:nvCxnSpPr>
        <xdr:cNvPr id="77" name="直線コネクタ 76">
          <a:extLst>
            <a:ext uri="{FF2B5EF4-FFF2-40B4-BE49-F238E27FC236}">
              <a16:creationId xmlns:a16="http://schemas.microsoft.com/office/drawing/2014/main" id="{898BFFC4-DD06-43C5-AF4B-857A4F784AC6}"/>
            </a:ext>
          </a:extLst>
        </xdr:cNvPr>
        <xdr:cNvCxnSpPr/>
      </xdr:nvCxnSpPr>
      <xdr:spPr>
        <a:xfrm>
          <a:off x="3355340" y="6448153"/>
          <a:ext cx="7315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2540</xdr:rowOff>
    </xdr:from>
    <xdr:to>
      <xdr:col>15</xdr:col>
      <xdr:colOff>101600</xdr:colOff>
      <xdr:row>38</xdr:row>
      <xdr:rowOff>104140</xdr:rowOff>
    </xdr:to>
    <xdr:sp macro="" textlink="">
      <xdr:nvSpPr>
        <xdr:cNvPr id="78" name="楕円 77">
          <a:extLst>
            <a:ext uri="{FF2B5EF4-FFF2-40B4-BE49-F238E27FC236}">
              <a16:creationId xmlns:a16="http://schemas.microsoft.com/office/drawing/2014/main" id="{84E7A712-4614-4511-9126-9F6ABEDAEA46}"/>
            </a:ext>
          </a:extLst>
        </xdr:cNvPr>
        <xdr:cNvSpPr/>
      </xdr:nvSpPr>
      <xdr:spPr>
        <a:xfrm>
          <a:off x="2514600" y="63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53340</xdr:rowOff>
    </xdr:from>
    <xdr:to>
      <xdr:col>19</xdr:col>
      <xdr:colOff>177800</xdr:colOff>
      <xdr:row>38</xdr:row>
      <xdr:rowOff>77833</xdr:rowOff>
    </xdr:to>
    <xdr:cxnSp macro="">
      <xdr:nvCxnSpPr>
        <xdr:cNvPr id="79" name="直線コネクタ 78">
          <a:extLst>
            <a:ext uri="{FF2B5EF4-FFF2-40B4-BE49-F238E27FC236}">
              <a16:creationId xmlns:a16="http://schemas.microsoft.com/office/drawing/2014/main" id="{D902E9D1-4A54-46AD-9E90-9563E275C679}"/>
            </a:ext>
          </a:extLst>
        </xdr:cNvPr>
        <xdr:cNvCxnSpPr/>
      </xdr:nvCxnSpPr>
      <xdr:spPr>
        <a:xfrm>
          <a:off x="2565400" y="6423660"/>
          <a:ext cx="78994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151130</xdr:rowOff>
    </xdr:from>
    <xdr:to>
      <xdr:col>10</xdr:col>
      <xdr:colOff>165100</xdr:colOff>
      <xdr:row>38</xdr:row>
      <xdr:rowOff>81280</xdr:rowOff>
    </xdr:to>
    <xdr:sp macro="" textlink="">
      <xdr:nvSpPr>
        <xdr:cNvPr id="80" name="楕円 79">
          <a:extLst>
            <a:ext uri="{FF2B5EF4-FFF2-40B4-BE49-F238E27FC236}">
              <a16:creationId xmlns:a16="http://schemas.microsoft.com/office/drawing/2014/main" id="{57172D83-1E94-44BD-B587-59725017D7B5}"/>
            </a:ext>
          </a:extLst>
        </xdr:cNvPr>
        <xdr:cNvSpPr/>
      </xdr:nvSpPr>
      <xdr:spPr>
        <a:xfrm>
          <a:off x="1739900" y="6353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30480</xdr:rowOff>
    </xdr:from>
    <xdr:to>
      <xdr:col>15</xdr:col>
      <xdr:colOff>50800</xdr:colOff>
      <xdr:row>38</xdr:row>
      <xdr:rowOff>53340</xdr:rowOff>
    </xdr:to>
    <xdr:cxnSp macro="">
      <xdr:nvCxnSpPr>
        <xdr:cNvPr id="81" name="直線コネクタ 80">
          <a:extLst>
            <a:ext uri="{FF2B5EF4-FFF2-40B4-BE49-F238E27FC236}">
              <a16:creationId xmlns:a16="http://schemas.microsoft.com/office/drawing/2014/main" id="{963702C5-35D2-4F34-A9F6-9089D943BDA1}"/>
            </a:ext>
          </a:extLst>
        </xdr:cNvPr>
        <xdr:cNvCxnSpPr/>
      </xdr:nvCxnSpPr>
      <xdr:spPr>
        <a:xfrm>
          <a:off x="1790700" y="6400800"/>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128270</xdr:rowOff>
    </xdr:from>
    <xdr:to>
      <xdr:col>6</xdr:col>
      <xdr:colOff>38100</xdr:colOff>
      <xdr:row>38</xdr:row>
      <xdr:rowOff>58420</xdr:rowOff>
    </xdr:to>
    <xdr:sp macro="" textlink="">
      <xdr:nvSpPr>
        <xdr:cNvPr id="82" name="楕円 81">
          <a:extLst>
            <a:ext uri="{FF2B5EF4-FFF2-40B4-BE49-F238E27FC236}">
              <a16:creationId xmlns:a16="http://schemas.microsoft.com/office/drawing/2014/main" id="{44D99372-9645-452E-A06F-CB6F1C455EBE}"/>
            </a:ext>
          </a:extLst>
        </xdr:cNvPr>
        <xdr:cNvSpPr/>
      </xdr:nvSpPr>
      <xdr:spPr>
        <a:xfrm>
          <a:off x="965200" y="6330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7620</xdr:rowOff>
    </xdr:from>
    <xdr:to>
      <xdr:col>10</xdr:col>
      <xdr:colOff>114300</xdr:colOff>
      <xdr:row>38</xdr:row>
      <xdr:rowOff>30480</xdr:rowOff>
    </xdr:to>
    <xdr:cxnSp macro="">
      <xdr:nvCxnSpPr>
        <xdr:cNvPr id="83" name="直線コネクタ 82">
          <a:extLst>
            <a:ext uri="{FF2B5EF4-FFF2-40B4-BE49-F238E27FC236}">
              <a16:creationId xmlns:a16="http://schemas.microsoft.com/office/drawing/2014/main" id="{5FA412C9-F961-474C-AF14-324551830ED2}"/>
            </a:ext>
          </a:extLst>
        </xdr:cNvPr>
        <xdr:cNvCxnSpPr/>
      </xdr:nvCxnSpPr>
      <xdr:spPr>
        <a:xfrm>
          <a:off x="1008380" y="6377940"/>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77305</xdr:rowOff>
    </xdr:from>
    <xdr:ext cx="405111" cy="259045"/>
    <xdr:sp macro="" textlink="">
      <xdr:nvSpPr>
        <xdr:cNvPr id="84" name="n_1aveValue【道路】&#10;有形固定資産減価償却率">
          <a:extLst>
            <a:ext uri="{FF2B5EF4-FFF2-40B4-BE49-F238E27FC236}">
              <a16:creationId xmlns:a16="http://schemas.microsoft.com/office/drawing/2014/main" id="{6FC8B9DD-AF4C-41DC-AE3B-33EEE1DD9141}"/>
            </a:ext>
          </a:extLst>
        </xdr:cNvPr>
        <xdr:cNvSpPr txBox="1"/>
      </xdr:nvSpPr>
      <xdr:spPr>
        <a:xfrm>
          <a:off x="3170564" y="661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44649</xdr:rowOff>
    </xdr:from>
    <xdr:ext cx="405111" cy="259045"/>
    <xdr:sp macro="" textlink="">
      <xdr:nvSpPr>
        <xdr:cNvPr id="85" name="n_2aveValue【道路】&#10;有形固定資産減価償却率">
          <a:extLst>
            <a:ext uri="{FF2B5EF4-FFF2-40B4-BE49-F238E27FC236}">
              <a16:creationId xmlns:a16="http://schemas.microsoft.com/office/drawing/2014/main" id="{03EFDA4C-9E53-459E-AD97-1984D72E2EFC}"/>
            </a:ext>
          </a:extLst>
        </xdr:cNvPr>
        <xdr:cNvSpPr txBox="1"/>
      </xdr:nvSpPr>
      <xdr:spPr>
        <a:xfrm>
          <a:off x="2385704" y="6582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39750</xdr:rowOff>
    </xdr:from>
    <xdr:ext cx="405111" cy="259045"/>
    <xdr:sp macro="" textlink="">
      <xdr:nvSpPr>
        <xdr:cNvPr id="86" name="n_3aveValue【道路】&#10;有形固定資産減価償却率">
          <a:extLst>
            <a:ext uri="{FF2B5EF4-FFF2-40B4-BE49-F238E27FC236}">
              <a16:creationId xmlns:a16="http://schemas.microsoft.com/office/drawing/2014/main" id="{36FFB027-8080-4D6E-9B0F-0E4DF4D8FCB9}"/>
            </a:ext>
          </a:extLst>
        </xdr:cNvPr>
        <xdr:cNvSpPr txBox="1"/>
      </xdr:nvSpPr>
      <xdr:spPr>
        <a:xfrm>
          <a:off x="1611004" y="657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8726</xdr:rowOff>
    </xdr:from>
    <xdr:ext cx="405111" cy="259045"/>
    <xdr:sp macro="" textlink="">
      <xdr:nvSpPr>
        <xdr:cNvPr id="87" name="n_4aveValue【道路】&#10;有形固定資産減価償却率">
          <a:extLst>
            <a:ext uri="{FF2B5EF4-FFF2-40B4-BE49-F238E27FC236}">
              <a16:creationId xmlns:a16="http://schemas.microsoft.com/office/drawing/2014/main" id="{5C2C8A39-F279-4F91-ABEA-D18E3B170A7A}"/>
            </a:ext>
          </a:extLst>
        </xdr:cNvPr>
        <xdr:cNvSpPr txBox="1"/>
      </xdr:nvSpPr>
      <xdr:spPr>
        <a:xfrm>
          <a:off x="836304" y="6546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145160</xdr:rowOff>
    </xdr:from>
    <xdr:ext cx="405111" cy="259045"/>
    <xdr:sp macro="" textlink="">
      <xdr:nvSpPr>
        <xdr:cNvPr id="88" name="n_1mainValue【道路】&#10;有形固定資産減価償却率">
          <a:extLst>
            <a:ext uri="{FF2B5EF4-FFF2-40B4-BE49-F238E27FC236}">
              <a16:creationId xmlns:a16="http://schemas.microsoft.com/office/drawing/2014/main" id="{4EFB4B65-DB56-47E5-B1CA-5F37904504EB}"/>
            </a:ext>
          </a:extLst>
        </xdr:cNvPr>
        <xdr:cNvSpPr txBox="1"/>
      </xdr:nvSpPr>
      <xdr:spPr>
        <a:xfrm>
          <a:off x="3170564" y="618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120667</xdr:rowOff>
    </xdr:from>
    <xdr:ext cx="405111" cy="259045"/>
    <xdr:sp macro="" textlink="">
      <xdr:nvSpPr>
        <xdr:cNvPr id="89" name="n_2mainValue【道路】&#10;有形固定資産減価償却率">
          <a:extLst>
            <a:ext uri="{FF2B5EF4-FFF2-40B4-BE49-F238E27FC236}">
              <a16:creationId xmlns:a16="http://schemas.microsoft.com/office/drawing/2014/main" id="{E71F18C9-5844-4BDD-BB54-C6A70037444C}"/>
            </a:ext>
          </a:extLst>
        </xdr:cNvPr>
        <xdr:cNvSpPr txBox="1"/>
      </xdr:nvSpPr>
      <xdr:spPr>
        <a:xfrm>
          <a:off x="2385704"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97807</xdr:rowOff>
    </xdr:from>
    <xdr:ext cx="405111" cy="259045"/>
    <xdr:sp macro="" textlink="">
      <xdr:nvSpPr>
        <xdr:cNvPr id="90" name="n_3mainValue【道路】&#10;有形固定資産減価償却率">
          <a:extLst>
            <a:ext uri="{FF2B5EF4-FFF2-40B4-BE49-F238E27FC236}">
              <a16:creationId xmlns:a16="http://schemas.microsoft.com/office/drawing/2014/main" id="{95774F10-D9F6-4AC4-8ABC-AB6DDD701CEB}"/>
            </a:ext>
          </a:extLst>
        </xdr:cNvPr>
        <xdr:cNvSpPr txBox="1"/>
      </xdr:nvSpPr>
      <xdr:spPr>
        <a:xfrm>
          <a:off x="161100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74947</xdr:rowOff>
    </xdr:from>
    <xdr:ext cx="405111" cy="259045"/>
    <xdr:sp macro="" textlink="">
      <xdr:nvSpPr>
        <xdr:cNvPr id="91" name="n_4mainValue【道路】&#10;有形固定資産減価償却率">
          <a:extLst>
            <a:ext uri="{FF2B5EF4-FFF2-40B4-BE49-F238E27FC236}">
              <a16:creationId xmlns:a16="http://schemas.microsoft.com/office/drawing/2014/main" id="{FF48818B-779C-42A0-876B-C9AE22B96259}"/>
            </a:ext>
          </a:extLst>
        </xdr:cNvPr>
        <xdr:cNvSpPr txBox="1"/>
      </xdr:nvSpPr>
      <xdr:spPr>
        <a:xfrm>
          <a:off x="83630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EF8044BB-27FE-4D44-81AA-CAF1523A2594}"/>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FF71240F-753C-48D0-8F02-BBFF87BD9127}"/>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405B0BC4-9513-43E6-953A-B1F23E638F53}"/>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9BC21C70-3B8E-4110-93B3-8FFAE2014672}"/>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0B9C417-BB3B-4AB0-81A7-0C4FAA811A6C}"/>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C0FDC4CC-8E7A-42D5-B39E-A794B2E5FD3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8D426210-3ACF-41BD-A60C-D365A15A00DC}"/>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6C992F4-DC2E-46FC-BCC1-FB0B84F6CC3D}"/>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1C12B8FB-8481-46FF-B292-3A19F8353C29}"/>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D7B1A8A-4501-4B42-B267-AB0F62939711}"/>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EF80EE37-DA21-47CD-B67B-D402D6042EB8}"/>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2D0F6B0-C2AF-4C11-9C5E-FE763434990E}"/>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CFC46FD3-3AAD-4FD4-8569-FFC02A22D0AF}"/>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105" name="テキスト ボックス 104">
          <a:extLst>
            <a:ext uri="{FF2B5EF4-FFF2-40B4-BE49-F238E27FC236}">
              <a16:creationId xmlns:a16="http://schemas.microsoft.com/office/drawing/2014/main" id="{E0A1C885-D910-47FC-832A-DF1CD42FF545}"/>
            </a:ext>
          </a:extLst>
        </xdr:cNvPr>
        <xdr:cNvSpPr txBox="1"/>
      </xdr:nvSpPr>
      <xdr:spPr>
        <a:xfrm>
          <a:off x="529992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1F5F26-543A-4BAA-995C-5532AD5CF573}"/>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7" name="テキスト ボックス 106">
          <a:extLst>
            <a:ext uri="{FF2B5EF4-FFF2-40B4-BE49-F238E27FC236}">
              <a16:creationId xmlns:a16="http://schemas.microsoft.com/office/drawing/2014/main" id="{90F53363-D9A7-4EEB-8CE1-D2CA006B22D8}"/>
            </a:ext>
          </a:extLst>
        </xdr:cNvPr>
        <xdr:cNvSpPr txBox="1"/>
      </xdr:nvSpPr>
      <xdr:spPr>
        <a:xfrm>
          <a:off x="529992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80BF7602-D1DB-4C09-A4B9-387DE057E95E}"/>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9" name="テキスト ボックス 108">
          <a:extLst>
            <a:ext uri="{FF2B5EF4-FFF2-40B4-BE49-F238E27FC236}">
              <a16:creationId xmlns:a16="http://schemas.microsoft.com/office/drawing/2014/main" id="{87B7EB9E-0857-4C99-8152-B9AC9B09F117}"/>
            </a:ext>
          </a:extLst>
        </xdr:cNvPr>
        <xdr:cNvSpPr txBox="1"/>
      </xdr:nvSpPr>
      <xdr:spPr>
        <a:xfrm>
          <a:off x="529992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C9D3EE0A-3F72-4087-BD10-B7279559C185}"/>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1" name="テキスト ボックス 110">
          <a:extLst>
            <a:ext uri="{FF2B5EF4-FFF2-40B4-BE49-F238E27FC236}">
              <a16:creationId xmlns:a16="http://schemas.microsoft.com/office/drawing/2014/main" id="{41AE4384-0AD9-4A3D-A2ED-D7D66195A036}"/>
            </a:ext>
          </a:extLst>
        </xdr:cNvPr>
        <xdr:cNvSpPr txBox="1"/>
      </xdr:nvSpPr>
      <xdr:spPr>
        <a:xfrm>
          <a:off x="529992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55DA39D0-8710-4E68-845E-324CD90C4ABE}"/>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13" name="テキスト ボックス 112">
          <a:extLst>
            <a:ext uri="{FF2B5EF4-FFF2-40B4-BE49-F238E27FC236}">
              <a16:creationId xmlns:a16="http://schemas.microsoft.com/office/drawing/2014/main" id="{77E9E6B0-719F-4106-BAF2-8ED79E0CD96B}"/>
            </a:ext>
          </a:extLst>
        </xdr:cNvPr>
        <xdr:cNvSpPr txBox="1"/>
      </xdr:nvSpPr>
      <xdr:spPr>
        <a:xfrm>
          <a:off x="520976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88CECD6D-1C61-409E-9576-49C144FF256B}"/>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17558</xdr:rowOff>
    </xdr:from>
    <xdr:to>
      <xdr:col>54</xdr:col>
      <xdr:colOff>189865</xdr:colOff>
      <xdr:row>42</xdr:row>
      <xdr:rowOff>37867</xdr:rowOff>
    </xdr:to>
    <xdr:cxnSp macro="">
      <xdr:nvCxnSpPr>
        <xdr:cNvPr id="115" name="直線コネクタ 114">
          <a:extLst>
            <a:ext uri="{FF2B5EF4-FFF2-40B4-BE49-F238E27FC236}">
              <a16:creationId xmlns:a16="http://schemas.microsoft.com/office/drawing/2014/main" id="{B1A43726-BC65-40FB-93F4-8D20BA765B7C}"/>
            </a:ext>
          </a:extLst>
        </xdr:cNvPr>
        <xdr:cNvCxnSpPr/>
      </xdr:nvCxnSpPr>
      <xdr:spPr>
        <a:xfrm flipV="1">
          <a:off x="9219565" y="5549678"/>
          <a:ext cx="0" cy="1529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41694</xdr:rowOff>
    </xdr:from>
    <xdr:ext cx="469744" cy="259045"/>
    <xdr:sp macro="" textlink="">
      <xdr:nvSpPr>
        <xdr:cNvPr id="116" name="【道路】&#10;一人当たり延長最小値テキスト">
          <a:extLst>
            <a:ext uri="{FF2B5EF4-FFF2-40B4-BE49-F238E27FC236}">
              <a16:creationId xmlns:a16="http://schemas.microsoft.com/office/drawing/2014/main" id="{1745A9B9-276B-4DEF-BA87-4A428F8E82DA}"/>
            </a:ext>
          </a:extLst>
        </xdr:cNvPr>
        <xdr:cNvSpPr txBox="1"/>
      </xdr:nvSpPr>
      <xdr:spPr>
        <a:xfrm>
          <a:off x="9258300" y="7082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37867</xdr:rowOff>
    </xdr:from>
    <xdr:to>
      <xdr:col>55</xdr:col>
      <xdr:colOff>88900</xdr:colOff>
      <xdr:row>42</xdr:row>
      <xdr:rowOff>37867</xdr:rowOff>
    </xdr:to>
    <xdr:cxnSp macro="">
      <xdr:nvCxnSpPr>
        <xdr:cNvPr id="117" name="直線コネクタ 116">
          <a:extLst>
            <a:ext uri="{FF2B5EF4-FFF2-40B4-BE49-F238E27FC236}">
              <a16:creationId xmlns:a16="http://schemas.microsoft.com/office/drawing/2014/main" id="{BB0F2BEE-554B-4BDE-BFAD-450D0F78378F}"/>
            </a:ext>
          </a:extLst>
        </xdr:cNvPr>
        <xdr:cNvCxnSpPr/>
      </xdr:nvCxnSpPr>
      <xdr:spPr>
        <a:xfrm>
          <a:off x="9154160" y="707874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135685</xdr:rowOff>
    </xdr:from>
    <xdr:ext cx="599010" cy="259045"/>
    <xdr:sp macro="" textlink="">
      <xdr:nvSpPr>
        <xdr:cNvPr id="118" name="【道路】&#10;一人当たり延長最大値テキスト">
          <a:extLst>
            <a:ext uri="{FF2B5EF4-FFF2-40B4-BE49-F238E27FC236}">
              <a16:creationId xmlns:a16="http://schemas.microsoft.com/office/drawing/2014/main" id="{A1481C9C-DF89-46BC-A729-A5710E0567DD}"/>
            </a:ext>
          </a:extLst>
        </xdr:cNvPr>
        <xdr:cNvSpPr txBox="1"/>
      </xdr:nvSpPr>
      <xdr:spPr>
        <a:xfrm>
          <a:off x="9258300" y="5332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17558</xdr:rowOff>
    </xdr:from>
    <xdr:to>
      <xdr:col>55</xdr:col>
      <xdr:colOff>88900</xdr:colOff>
      <xdr:row>33</xdr:row>
      <xdr:rowOff>17558</xdr:rowOff>
    </xdr:to>
    <xdr:cxnSp macro="">
      <xdr:nvCxnSpPr>
        <xdr:cNvPr id="119" name="直線コネクタ 118">
          <a:extLst>
            <a:ext uri="{FF2B5EF4-FFF2-40B4-BE49-F238E27FC236}">
              <a16:creationId xmlns:a16="http://schemas.microsoft.com/office/drawing/2014/main" id="{3AF30944-9834-458C-945D-C9CB1BAFD4A6}"/>
            </a:ext>
          </a:extLst>
        </xdr:cNvPr>
        <xdr:cNvCxnSpPr/>
      </xdr:nvCxnSpPr>
      <xdr:spPr>
        <a:xfrm>
          <a:off x="9154160" y="55496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6821</xdr:rowOff>
    </xdr:from>
    <xdr:ext cx="534377" cy="259045"/>
    <xdr:sp macro="" textlink="">
      <xdr:nvSpPr>
        <xdr:cNvPr id="120" name="【道路】&#10;一人当たり延長平均値テキスト">
          <a:extLst>
            <a:ext uri="{FF2B5EF4-FFF2-40B4-BE49-F238E27FC236}">
              <a16:creationId xmlns:a16="http://schemas.microsoft.com/office/drawing/2014/main" id="{719FC059-F106-4371-9C93-CC267D23995E}"/>
            </a:ext>
          </a:extLst>
        </xdr:cNvPr>
        <xdr:cNvSpPr txBox="1"/>
      </xdr:nvSpPr>
      <xdr:spPr>
        <a:xfrm>
          <a:off x="9258300" y="67124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155394</xdr:rowOff>
    </xdr:from>
    <xdr:to>
      <xdr:col>55</xdr:col>
      <xdr:colOff>50800</xdr:colOff>
      <xdr:row>41</xdr:row>
      <xdr:rowOff>85544</xdr:rowOff>
    </xdr:to>
    <xdr:sp macro="" textlink="">
      <xdr:nvSpPr>
        <xdr:cNvPr id="121" name="フローチャート: 判断 120">
          <a:extLst>
            <a:ext uri="{FF2B5EF4-FFF2-40B4-BE49-F238E27FC236}">
              <a16:creationId xmlns:a16="http://schemas.microsoft.com/office/drawing/2014/main" id="{D8532534-E3A7-45C4-90EE-4E7D67657013}"/>
            </a:ext>
          </a:extLst>
        </xdr:cNvPr>
        <xdr:cNvSpPr/>
      </xdr:nvSpPr>
      <xdr:spPr>
        <a:xfrm>
          <a:off x="9192260" y="68609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160895</xdr:rowOff>
    </xdr:from>
    <xdr:to>
      <xdr:col>50</xdr:col>
      <xdr:colOff>165100</xdr:colOff>
      <xdr:row>41</xdr:row>
      <xdr:rowOff>91045</xdr:rowOff>
    </xdr:to>
    <xdr:sp macro="" textlink="">
      <xdr:nvSpPr>
        <xdr:cNvPr id="122" name="フローチャート: 判断 121">
          <a:extLst>
            <a:ext uri="{FF2B5EF4-FFF2-40B4-BE49-F238E27FC236}">
              <a16:creationId xmlns:a16="http://schemas.microsoft.com/office/drawing/2014/main" id="{6B2B3A67-A9DD-40DB-8510-D673ED75BBA7}"/>
            </a:ext>
          </a:extLst>
        </xdr:cNvPr>
        <xdr:cNvSpPr/>
      </xdr:nvSpPr>
      <xdr:spPr>
        <a:xfrm>
          <a:off x="8445500" y="6866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163385</xdr:rowOff>
    </xdr:from>
    <xdr:to>
      <xdr:col>46</xdr:col>
      <xdr:colOff>38100</xdr:colOff>
      <xdr:row>41</xdr:row>
      <xdr:rowOff>93535</xdr:rowOff>
    </xdr:to>
    <xdr:sp macro="" textlink="">
      <xdr:nvSpPr>
        <xdr:cNvPr id="123" name="フローチャート: 判断 122">
          <a:extLst>
            <a:ext uri="{FF2B5EF4-FFF2-40B4-BE49-F238E27FC236}">
              <a16:creationId xmlns:a16="http://schemas.microsoft.com/office/drawing/2014/main" id="{DFF71799-E2B6-48E8-AA9B-E79B1949AD6E}"/>
            </a:ext>
          </a:extLst>
        </xdr:cNvPr>
        <xdr:cNvSpPr/>
      </xdr:nvSpPr>
      <xdr:spPr>
        <a:xfrm>
          <a:off x="7670800" y="68689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168970</xdr:rowOff>
    </xdr:from>
    <xdr:to>
      <xdr:col>41</xdr:col>
      <xdr:colOff>101600</xdr:colOff>
      <xdr:row>41</xdr:row>
      <xdr:rowOff>99120</xdr:rowOff>
    </xdr:to>
    <xdr:sp macro="" textlink="">
      <xdr:nvSpPr>
        <xdr:cNvPr id="124" name="フローチャート: 判断 123">
          <a:extLst>
            <a:ext uri="{FF2B5EF4-FFF2-40B4-BE49-F238E27FC236}">
              <a16:creationId xmlns:a16="http://schemas.microsoft.com/office/drawing/2014/main" id="{D1EE38C2-F0FA-4C81-B044-F25E8BBB7E99}"/>
            </a:ext>
          </a:extLst>
        </xdr:cNvPr>
        <xdr:cNvSpPr/>
      </xdr:nvSpPr>
      <xdr:spPr>
        <a:xfrm>
          <a:off x="6873240" y="68745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164371</xdr:rowOff>
    </xdr:from>
    <xdr:to>
      <xdr:col>36</xdr:col>
      <xdr:colOff>165100</xdr:colOff>
      <xdr:row>41</xdr:row>
      <xdr:rowOff>94521</xdr:rowOff>
    </xdr:to>
    <xdr:sp macro="" textlink="">
      <xdr:nvSpPr>
        <xdr:cNvPr id="125" name="フローチャート: 判断 124">
          <a:extLst>
            <a:ext uri="{FF2B5EF4-FFF2-40B4-BE49-F238E27FC236}">
              <a16:creationId xmlns:a16="http://schemas.microsoft.com/office/drawing/2014/main" id="{71969343-2434-4EFD-A530-5B5B3FA685E8}"/>
            </a:ext>
          </a:extLst>
        </xdr:cNvPr>
        <xdr:cNvSpPr/>
      </xdr:nvSpPr>
      <xdr:spPr>
        <a:xfrm>
          <a:off x="6098540" y="68699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1D84155-A141-425F-8F75-22027E7E673B}"/>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F2911BB1-7ACF-4471-BB81-D0464784F287}"/>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2F2E2CF-2144-46E4-99C5-67EA93C503D2}"/>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EE0D1BB-6694-4A1B-BDE4-2B2D5B8E7B28}"/>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64A76969-8353-40EC-8B65-0D33C0DEE7B1}"/>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48989</xdr:rowOff>
    </xdr:from>
    <xdr:to>
      <xdr:col>55</xdr:col>
      <xdr:colOff>50800</xdr:colOff>
      <xdr:row>41</xdr:row>
      <xdr:rowOff>150589</xdr:rowOff>
    </xdr:to>
    <xdr:sp macro="" textlink="">
      <xdr:nvSpPr>
        <xdr:cNvPr id="131" name="楕円 130">
          <a:extLst>
            <a:ext uri="{FF2B5EF4-FFF2-40B4-BE49-F238E27FC236}">
              <a16:creationId xmlns:a16="http://schemas.microsoft.com/office/drawing/2014/main" id="{ED40157D-F07D-493F-B315-2B421BF04062}"/>
            </a:ext>
          </a:extLst>
        </xdr:cNvPr>
        <xdr:cNvSpPr/>
      </xdr:nvSpPr>
      <xdr:spPr>
        <a:xfrm>
          <a:off x="9192260" y="692222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135366</xdr:rowOff>
    </xdr:from>
    <xdr:ext cx="534377" cy="259045"/>
    <xdr:sp macro="" textlink="">
      <xdr:nvSpPr>
        <xdr:cNvPr id="132" name="【道路】&#10;一人当たり延長該当値テキスト">
          <a:extLst>
            <a:ext uri="{FF2B5EF4-FFF2-40B4-BE49-F238E27FC236}">
              <a16:creationId xmlns:a16="http://schemas.microsoft.com/office/drawing/2014/main" id="{19EBB54F-B7EF-4834-ACE5-3E5665B09978}"/>
            </a:ext>
          </a:extLst>
        </xdr:cNvPr>
        <xdr:cNvSpPr txBox="1"/>
      </xdr:nvSpPr>
      <xdr:spPr>
        <a:xfrm>
          <a:off x="9258300" y="6840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51782</xdr:rowOff>
    </xdr:from>
    <xdr:to>
      <xdr:col>50</xdr:col>
      <xdr:colOff>165100</xdr:colOff>
      <xdr:row>41</xdr:row>
      <xdr:rowOff>153382</xdr:rowOff>
    </xdr:to>
    <xdr:sp macro="" textlink="">
      <xdr:nvSpPr>
        <xdr:cNvPr id="133" name="楕円 132">
          <a:extLst>
            <a:ext uri="{FF2B5EF4-FFF2-40B4-BE49-F238E27FC236}">
              <a16:creationId xmlns:a16="http://schemas.microsoft.com/office/drawing/2014/main" id="{8DBF9080-3531-41AD-B428-6991DF981889}"/>
            </a:ext>
          </a:extLst>
        </xdr:cNvPr>
        <xdr:cNvSpPr/>
      </xdr:nvSpPr>
      <xdr:spPr>
        <a:xfrm>
          <a:off x="8445500" y="6925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99789</xdr:rowOff>
    </xdr:from>
    <xdr:to>
      <xdr:col>55</xdr:col>
      <xdr:colOff>0</xdr:colOff>
      <xdr:row>41</xdr:row>
      <xdr:rowOff>102582</xdr:rowOff>
    </xdr:to>
    <xdr:cxnSp macro="">
      <xdr:nvCxnSpPr>
        <xdr:cNvPr id="134" name="直線コネクタ 133">
          <a:extLst>
            <a:ext uri="{FF2B5EF4-FFF2-40B4-BE49-F238E27FC236}">
              <a16:creationId xmlns:a16="http://schemas.microsoft.com/office/drawing/2014/main" id="{8A9025DD-9A3E-4801-BCBF-28CCAABF696F}"/>
            </a:ext>
          </a:extLst>
        </xdr:cNvPr>
        <xdr:cNvCxnSpPr/>
      </xdr:nvCxnSpPr>
      <xdr:spPr>
        <a:xfrm flipV="1">
          <a:off x="8496300" y="6973029"/>
          <a:ext cx="723900" cy="2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52769</xdr:rowOff>
    </xdr:from>
    <xdr:to>
      <xdr:col>46</xdr:col>
      <xdr:colOff>38100</xdr:colOff>
      <xdr:row>41</xdr:row>
      <xdr:rowOff>154369</xdr:rowOff>
    </xdr:to>
    <xdr:sp macro="" textlink="">
      <xdr:nvSpPr>
        <xdr:cNvPr id="135" name="楕円 134">
          <a:extLst>
            <a:ext uri="{FF2B5EF4-FFF2-40B4-BE49-F238E27FC236}">
              <a16:creationId xmlns:a16="http://schemas.microsoft.com/office/drawing/2014/main" id="{74BAD702-7170-436C-805A-72794C0E2911}"/>
            </a:ext>
          </a:extLst>
        </xdr:cNvPr>
        <xdr:cNvSpPr/>
      </xdr:nvSpPr>
      <xdr:spPr>
        <a:xfrm>
          <a:off x="7670800" y="692600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102582</xdr:rowOff>
    </xdr:from>
    <xdr:to>
      <xdr:col>50</xdr:col>
      <xdr:colOff>114300</xdr:colOff>
      <xdr:row>41</xdr:row>
      <xdr:rowOff>103569</xdr:rowOff>
    </xdr:to>
    <xdr:cxnSp macro="">
      <xdr:nvCxnSpPr>
        <xdr:cNvPr id="136" name="直線コネクタ 135">
          <a:extLst>
            <a:ext uri="{FF2B5EF4-FFF2-40B4-BE49-F238E27FC236}">
              <a16:creationId xmlns:a16="http://schemas.microsoft.com/office/drawing/2014/main" id="{8D243581-C8DF-4FAB-BCC7-18A3AFBF85E9}"/>
            </a:ext>
          </a:extLst>
        </xdr:cNvPr>
        <xdr:cNvCxnSpPr/>
      </xdr:nvCxnSpPr>
      <xdr:spPr>
        <a:xfrm flipV="1">
          <a:off x="7713980" y="6975822"/>
          <a:ext cx="782320" cy="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55400</xdr:rowOff>
    </xdr:from>
    <xdr:to>
      <xdr:col>41</xdr:col>
      <xdr:colOff>101600</xdr:colOff>
      <xdr:row>41</xdr:row>
      <xdr:rowOff>157000</xdr:rowOff>
    </xdr:to>
    <xdr:sp macro="" textlink="">
      <xdr:nvSpPr>
        <xdr:cNvPr id="137" name="楕円 136">
          <a:extLst>
            <a:ext uri="{FF2B5EF4-FFF2-40B4-BE49-F238E27FC236}">
              <a16:creationId xmlns:a16="http://schemas.microsoft.com/office/drawing/2014/main" id="{F8E7C7D8-A504-4AF1-920C-185BD1FD5F31}"/>
            </a:ext>
          </a:extLst>
        </xdr:cNvPr>
        <xdr:cNvSpPr/>
      </xdr:nvSpPr>
      <xdr:spPr>
        <a:xfrm>
          <a:off x="6873240" y="692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103569</xdr:rowOff>
    </xdr:from>
    <xdr:to>
      <xdr:col>45</xdr:col>
      <xdr:colOff>177800</xdr:colOff>
      <xdr:row>41</xdr:row>
      <xdr:rowOff>106200</xdr:rowOff>
    </xdr:to>
    <xdr:cxnSp macro="">
      <xdr:nvCxnSpPr>
        <xdr:cNvPr id="138" name="直線コネクタ 137">
          <a:extLst>
            <a:ext uri="{FF2B5EF4-FFF2-40B4-BE49-F238E27FC236}">
              <a16:creationId xmlns:a16="http://schemas.microsoft.com/office/drawing/2014/main" id="{5C484008-E0B3-4645-810A-B28E94B6A951}"/>
            </a:ext>
          </a:extLst>
        </xdr:cNvPr>
        <xdr:cNvCxnSpPr/>
      </xdr:nvCxnSpPr>
      <xdr:spPr>
        <a:xfrm flipV="1">
          <a:off x="6924040" y="6976809"/>
          <a:ext cx="789940" cy="2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57598</xdr:rowOff>
    </xdr:from>
    <xdr:to>
      <xdr:col>36</xdr:col>
      <xdr:colOff>165100</xdr:colOff>
      <xdr:row>41</xdr:row>
      <xdr:rowOff>159198</xdr:rowOff>
    </xdr:to>
    <xdr:sp macro="" textlink="">
      <xdr:nvSpPr>
        <xdr:cNvPr id="139" name="楕円 138">
          <a:extLst>
            <a:ext uri="{FF2B5EF4-FFF2-40B4-BE49-F238E27FC236}">
              <a16:creationId xmlns:a16="http://schemas.microsoft.com/office/drawing/2014/main" id="{4818D643-43A9-4A8D-8035-BC8BC95924EA}"/>
            </a:ext>
          </a:extLst>
        </xdr:cNvPr>
        <xdr:cNvSpPr/>
      </xdr:nvSpPr>
      <xdr:spPr>
        <a:xfrm>
          <a:off x="6098540" y="693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106200</xdr:rowOff>
    </xdr:from>
    <xdr:to>
      <xdr:col>41</xdr:col>
      <xdr:colOff>50800</xdr:colOff>
      <xdr:row>41</xdr:row>
      <xdr:rowOff>108398</xdr:rowOff>
    </xdr:to>
    <xdr:cxnSp macro="">
      <xdr:nvCxnSpPr>
        <xdr:cNvPr id="140" name="直線コネクタ 139">
          <a:extLst>
            <a:ext uri="{FF2B5EF4-FFF2-40B4-BE49-F238E27FC236}">
              <a16:creationId xmlns:a16="http://schemas.microsoft.com/office/drawing/2014/main" id="{0148B4E4-7C64-4520-B3D6-C115A06C5D52}"/>
            </a:ext>
          </a:extLst>
        </xdr:cNvPr>
        <xdr:cNvCxnSpPr/>
      </xdr:nvCxnSpPr>
      <xdr:spPr>
        <a:xfrm flipV="1">
          <a:off x="6149340" y="6979440"/>
          <a:ext cx="774700" cy="2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107572</xdr:rowOff>
    </xdr:from>
    <xdr:ext cx="534377" cy="259045"/>
    <xdr:sp macro="" textlink="">
      <xdr:nvSpPr>
        <xdr:cNvPr id="141" name="n_1aveValue【道路】&#10;一人当たり延長">
          <a:extLst>
            <a:ext uri="{FF2B5EF4-FFF2-40B4-BE49-F238E27FC236}">
              <a16:creationId xmlns:a16="http://schemas.microsoft.com/office/drawing/2014/main" id="{8268D3B7-E9A5-4126-8EF2-608614027F22}"/>
            </a:ext>
          </a:extLst>
        </xdr:cNvPr>
        <xdr:cNvSpPr txBox="1"/>
      </xdr:nvSpPr>
      <xdr:spPr>
        <a:xfrm>
          <a:off x="8239271" y="664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110062</xdr:rowOff>
    </xdr:from>
    <xdr:ext cx="534377" cy="259045"/>
    <xdr:sp macro="" textlink="">
      <xdr:nvSpPr>
        <xdr:cNvPr id="142" name="n_2aveValue【道路】&#10;一人当たり延長">
          <a:extLst>
            <a:ext uri="{FF2B5EF4-FFF2-40B4-BE49-F238E27FC236}">
              <a16:creationId xmlns:a16="http://schemas.microsoft.com/office/drawing/2014/main" id="{124226E5-3095-4579-8630-01C31D426514}"/>
            </a:ext>
          </a:extLst>
        </xdr:cNvPr>
        <xdr:cNvSpPr txBox="1"/>
      </xdr:nvSpPr>
      <xdr:spPr>
        <a:xfrm>
          <a:off x="7477271" y="664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115647</xdr:rowOff>
    </xdr:from>
    <xdr:ext cx="534377" cy="259045"/>
    <xdr:sp macro="" textlink="">
      <xdr:nvSpPr>
        <xdr:cNvPr id="143" name="n_3aveValue【道路】&#10;一人当たり延長">
          <a:extLst>
            <a:ext uri="{FF2B5EF4-FFF2-40B4-BE49-F238E27FC236}">
              <a16:creationId xmlns:a16="http://schemas.microsoft.com/office/drawing/2014/main" id="{1E307635-8668-4AC5-B4A3-2B27340E55CB}"/>
            </a:ext>
          </a:extLst>
        </xdr:cNvPr>
        <xdr:cNvSpPr txBox="1"/>
      </xdr:nvSpPr>
      <xdr:spPr>
        <a:xfrm>
          <a:off x="6702571" y="6653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111048</xdr:rowOff>
    </xdr:from>
    <xdr:ext cx="534377" cy="259045"/>
    <xdr:sp macro="" textlink="">
      <xdr:nvSpPr>
        <xdr:cNvPr id="144" name="n_4aveValue【道路】&#10;一人当たり延長">
          <a:extLst>
            <a:ext uri="{FF2B5EF4-FFF2-40B4-BE49-F238E27FC236}">
              <a16:creationId xmlns:a16="http://schemas.microsoft.com/office/drawing/2014/main" id="{A6617405-26F4-46A4-A91B-17C902FDD637}"/>
            </a:ext>
          </a:extLst>
        </xdr:cNvPr>
        <xdr:cNvSpPr txBox="1"/>
      </xdr:nvSpPr>
      <xdr:spPr>
        <a:xfrm>
          <a:off x="5905011" y="6649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144509</xdr:rowOff>
    </xdr:from>
    <xdr:ext cx="534377" cy="259045"/>
    <xdr:sp macro="" textlink="">
      <xdr:nvSpPr>
        <xdr:cNvPr id="145" name="n_1mainValue【道路】&#10;一人当たり延長">
          <a:extLst>
            <a:ext uri="{FF2B5EF4-FFF2-40B4-BE49-F238E27FC236}">
              <a16:creationId xmlns:a16="http://schemas.microsoft.com/office/drawing/2014/main" id="{92F86726-2C69-4AC2-8E0F-7A7D9E84D315}"/>
            </a:ext>
          </a:extLst>
        </xdr:cNvPr>
        <xdr:cNvSpPr txBox="1"/>
      </xdr:nvSpPr>
      <xdr:spPr>
        <a:xfrm>
          <a:off x="8239271" y="701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145496</xdr:rowOff>
    </xdr:from>
    <xdr:ext cx="534377" cy="259045"/>
    <xdr:sp macro="" textlink="">
      <xdr:nvSpPr>
        <xdr:cNvPr id="146" name="n_2mainValue【道路】&#10;一人当たり延長">
          <a:extLst>
            <a:ext uri="{FF2B5EF4-FFF2-40B4-BE49-F238E27FC236}">
              <a16:creationId xmlns:a16="http://schemas.microsoft.com/office/drawing/2014/main" id="{F4671207-253A-4F2A-845C-8C1BA1A8E4CC}"/>
            </a:ext>
          </a:extLst>
        </xdr:cNvPr>
        <xdr:cNvSpPr txBox="1"/>
      </xdr:nvSpPr>
      <xdr:spPr>
        <a:xfrm>
          <a:off x="7477271" y="7018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148127</xdr:rowOff>
    </xdr:from>
    <xdr:ext cx="534377" cy="259045"/>
    <xdr:sp macro="" textlink="">
      <xdr:nvSpPr>
        <xdr:cNvPr id="147" name="n_3mainValue【道路】&#10;一人当たり延長">
          <a:extLst>
            <a:ext uri="{FF2B5EF4-FFF2-40B4-BE49-F238E27FC236}">
              <a16:creationId xmlns:a16="http://schemas.microsoft.com/office/drawing/2014/main" id="{03F57684-82ED-492F-91BE-D48D4AB3CE42}"/>
            </a:ext>
          </a:extLst>
        </xdr:cNvPr>
        <xdr:cNvSpPr txBox="1"/>
      </xdr:nvSpPr>
      <xdr:spPr>
        <a:xfrm>
          <a:off x="6702571" y="702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150325</xdr:rowOff>
    </xdr:from>
    <xdr:ext cx="534377" cy="259045"/>
    <xdr:sp macro="" textlink="">
      <xdr:nvSpPr>
        <xdr:cNvPr id="148" name="n_4mainValue【道路】&#10;一人当たり延長">
          <a:extLst>
            <a:ext uri="{FF2B5EF4-FFF2-40B4-BE49-F238E27FC236}">
              <a16:creationId xmlns:a16="http://schemas.microsoft.com/office/drawing/2014/main" id="{CD18D8F1-70D5-4152-961F-8455B957AC89}"/>
            </a:ext>
          </a:extLst>
        </xdr:cNvPr>
        <xdr:cNvSpPr txBox="1"/>
      </xdr:nvSpPr>
      <xdr:spPr>
        <a:xfrm>
          <a:off x="5905011" y="7023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1987823-E2C9-4CEE-884C-9C7F12C54531}"/>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A334885A-02D7-4900-AA91-8DACBBB9AEED}"/>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DBA77AAF-5E2D-4915-8C44-F8491872AD7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345F67C7-4BF1-4B17-9FD0-F909F5FE1FD3}"/>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AACECEEC-4D42-4012-8AC5-FE25DBDE1F74}"/>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388EBEFE-065E-4CDE-AED4-FCA154976EA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6028B725-8373-4107-AD14-FA628DE8430B}"/>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67BFF277-1068-4B41-9CF7-8AE5239BA72A}"/>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F5D95852-907F-47FD-9D7D-0459816E7342}"/>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6CA1B362-0288-4CDF-B89F-3B72720A2F36}"/>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828797D3-BAF0-4D11-A3C8-5BA1BCFAF7C9}"/>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5422AC0-D217-412B-93B0-A29E338928A1}"/>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78D99533-BAFA-4469-8D3C-0EF315582D97}"/>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2C1B78BC-D903-449D-97EA-2303FC4EAF4A}"/>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7E02A9DC-7B76-4F5B-93C8-CEFDE6822CD5}"/>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13836ECE-9483-4C9C-B52A-85E4D93E79A7}"/>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EFE79CD0-D294-4E5A-9E52-56E1C159B64A}"/>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BA34E006-9AE7-4CD9-8C88-04A1C14ED827}"/>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51C1D36C-06E1-4623-98F8-A3AEAE607CD2}"/>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7D26CA05-1399-4CB7-B03E-9791F61EBC93}"/>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A6714B96-FFAE-4E5B-8B47-CFA2C8E5D1CB}"/>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5857800C-B796-481F-8609-1CF31B68B5AF}"/>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DF12083D-5958-4EDE-9161-2B9E0DEE7505}"/>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684A42CE-31F2-4774-B914-CC71484362F6}"/>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a:extLst>
            <a:ext uri="{FF2B5EF4-FFF2-40B4-BE49-F238E27FC236}">
              <a16:creationId xmlns:a16="http://schemas.microsoft.com/office/drawing/2014/main" id="{FAAEC40F-0B0D-4972-8B2E-157B0A94C2B9}"/>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156754</xdr:rowOff>
    </xdr:from>
    <xdr:to>
      <xdr:col>24</xdr:col>
      <xdr:colOff>62865</xdr:colOff>
      <xdr:row>64</xdr:row>
      <xdr:rowOff>60416</xdr:rowOff>
    </xdr:to>
    <xdr:cxnSp macro="">
      <xdr:nvCxnSpPr>
        <xdr:cNvPr id="174" name="直線コネクタ 173">
          <a:extLst>
            <a:ext uri="{FF2B5EF4-FFF2-40B4-BE49-F238E27FC236}">
              <a16:creationId xmlns:a16="http://schemas.microsoft.com/office/drawing/2014/main" id="{F760C21D-540A-41B1-B86E-B3B8922E331D}"/>
            </a:ext>
          </a:extLst>
        </xdr:cNvPr>
        <xdr:cNvCxnSpPr/>
      </xdr:nvCxnSpPr>
      <xdr:spPr>
        <a:xfrm flipV="1">
          <a:off x="4086225" y="9376954"/>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64243</xdr:rowOff>
    </xdr:from>
    <xdr:ext cx="405111" cy="259045"/>
    <xdr:sp macro="" textlink="">
      <xdr:nvSpPr>
        <xdr:cNvPr id="175" name="【橋りょう・トンネル】&#10;有形固定資産減価償却率最小値テキスト">
          <a:extLst>
            <a:ext uri="{FF2B5EF4-FFF2-40B4-BE49-F238E27FC236}">
              <a16:creationId xmlns:a16="http://schemas.microsoft.com/office/drawing/2014/main" id="{D3BD878B-2F13-4790-8225-97AC772ECA8C}"/>
            </a:ext>
          </a:extLst>
        </xdr:cNvPr>
        <xdr:cNvSpPr txBox="1"/>
      </xdr:nvSpPr>
      <xdr:spPr>
        <a:xfrm>
          <a:off x="4124960" y="10793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60416</xdr:rowOff>
    </xdr:from>
    <xdr:to>
      <xdr:col>24</xdr:col>
      <xdr:colOff>152400</xdr:colOff>
      <xdr:row>64</xdr:row>
      <xdr:rowOff>60416</xdr:rowOff>
    </xdr:to>
    <xdr:cxnSp macro="">
      <xdr:nvCxnSpPr>
        <xdr:cNvPr id="176" name="直線コネクタ 175">
          <a:extLst>
            <a:ext uri="{FF2B5EF4-FFF2-40B4-BE49-F238E27FC236}">
              <a16:creationId xmlns:a16="http://schemas.microsoft.com/office/drawing/2014/main" id="{246E4225-5ED1-43C4-9DD3-042CB4246518}"/>
            </a:ext>
          </a:extLst>
        </xdr:cNvPr>
        <xdr:cNvCxnSpPr/>
      </xdr:nvCxnSpPr>
      <xdr:spPr>
        <a:xfrm>
          <a:off x="4020820" y="107893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103431</xdr:rowOff>
    </xdr:from>
    <xdr:ext cx="340478" cy="259045"/>
    <xdr:sp macro="" textlink="">
      <xdr:nvSpPr>
        <xdr:cNvPr id="177" name="【橋りょう・トンネル】&#10;有形固定資産減価償却率最大値テキスト">
          <a:extLst>
            <a:ext uri="{FF2B5EF4-FFF2-40B4-BE49-F238E27FC236}">
              <a16:creationId xmlns:a16="http://schemas.microsoft.com/office/drawing/2014/main" id="{65A1B951-CFC8-451C-B900-DD70BDB66FFB}"/>
            </a:ext>
          </a:extLst>
        </xdr:cNvPr>
        <xdr:cNvSpPr txBox="1"/>
      </xdr:nvSpPr>
      <xdr:spPr>
        <a:xfrm>
          <a:off x="4124960" y="915599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156754</xdr:rowOff>
    </xdr:from>
    <xdr:to>
      <xdr:col>24</xdr:col>
      <xdr:colOff>152400</xdr:colOff>
      <xdr:row>55</xdr:row>
      <xdr:rowOff>156754</xdr:rowOff>
    </xdr:to>
    <xdr:cxnSp macro="">
      <xdr:nvCxnSpPr>
        <xdr:cNvPr id="178" name="直線コネクタ 177">
          <a:extLst>
            <a:ext uri="{FF2B5EF4-FFF2-40B4-BE49-F238E27FC236}">
              <a16:creationId xmlns:a16="http://schemas.microsoft.com/office/drawing/2014/main" id="{740FE5CE-BFC2-4376-B66E-EE257B95E2BB}"/>
            </a:ext>
          </a:extLst>
        </xdr:cNvPr>
        <xdr:cNvCxnSpPr/>
      </xdr:nvCxnSpPr>
      <xdr:spPr>
        <a:xfrm>
          <a:off x="4020820" y="93769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154957</xdr:rowOff>
    </xdr:from>
    <xdr:ext cx="405111" cy="259045"/>
    <xdr:sp macro="" textlink="">
      <xdr:nvSpPr>
        <xdr:cNvPr id="179" name="【橋りょう・トンネル】&#10;有形固定資産減価償却率平均値テキスト">
          <a:extLst>
            <a:ext uri="{FF2B5EF4-FFF2-40B4-BE49-F238E27FC236}">
              <a16:creationId xmlns:a16="http://schemas.microsoft.com/office/drawing/2014/main" id="{262787A1-6E97-4E75-B70B-AEC57B56FFEC}"/>
            </a:ext>
          </a:extLst>
        </xdr:cNvPr>
        <xdr:cNvSpPr txBox="1"/>
      </xdr:nvSpPr>
      <xdr:spPr>
        <a:xfrm>
          <a:off x="4124960" y="100457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132080</xdr:rowOff>
    </xdr:from>
    <xdr:to>
      <xdr:col>24</xdr:col>
      <xdr:colOff>114300</xdr:colOff>
      <xdr:row>61</xdr:row>
      <xdr:rowOff>62230</xdr:rowOff>
    </xdr:to>
    <xdr:sp macro="" textlink="">
      <xdr:nvSpPr>
        <xdr:cNvPr id="180" name="フローチャート: 判断 179">
          <a:extLst>
            <a:ext uri="{FF2B5EF4-FFF2-40B4-BE49-F238E27FC236}">
              <a16:creationId xmlns:a16="http://schemas.microsoft.com/office/drawing/2014/main" id="{C32D52D6-95A7-4A25-9F43-A54C348B3723}"/>
            </a:ext>
          </a:extLst>
        </xdr:cNvPr>
        <xdr:cNvSpPr/>
      </xdr:nvSpPr>
      <xdr:spPr>
        <a:xfrm>
          <a:off x="4036060" y="101904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123916</xdr:rowOff>
    </xdr:from>
    <xdr:to>
      <xdr:col>20</xdr:col>
      <xdr:colOff>38100</xdr:colOff>
      <xdr:row>61</xdr:row>
      <xdr:rowOff>54066</xdr:rowOff>
    </xdr:to>
    <xdr:sp macro="" textlink="">
      <xdr:nvSpPr>
        <xdr:cNvPr id="181" name="フローチャート: 判断 180">
          <a:extLst>
            <a:ext uri="{FF2B5EF4-FFF2-40B4-BE49-F238E27FC236}">
              <a16:creationId xmlns:a16="http://schemas.microsoft.com/office/drawing/2014/main" id="{4C59BD3C-DF82-4111-B8FC-C4D76E5618DC}"/>
            </a:ext>
          </a:extLst>
        </xdr:cNvPr>
        <xdr:cNvSpPr/>
      </xdr:nvSpPr>
      <xdr:spPr>
        <a:xfrm>
          <a:off x="3312160" y="101823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112485</xdr:rowOff>
    </xdr:from>
    <xdr:to>
      <xdr:col>15</xdr:col>
      <xdr:colOff>101600</xdr:colOff>
      <xdr:row>61</xdr:row>
      <xdr:rowOff>42635</xdr:rowOff>
    </xdr:to>
    <xdr:sp macro="" textlink="">
      <xdr:nvSpPr>
        <xdr:cNvPr id="182" name="フローチャート: 判断 181">
          <a:extLst>
            <a:ext uri="{FF2B5EF4-FFF2-40B4-BE49-F238E27FC236}">
              <a16:creationId xmlns:a16="http://schemas.microsoft.com/office/drawing/2014/main" id="{5E0DFC0B-6158-4B62-AD81-F334689F3071}"/>
            </a:ext>
          </a:extLst>
        </xdr:cNvPr>
        <xdr:cNvSpPr/>
      </xdr:nvSpPr>
      <xdr:spPr>
        <a:xfrm>
          <a:off x="2514600" y="101708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132080</xdr:rowOff>
    </xdr:from>
    <xdr:to>
      <xdr:col>10</xdr:col>
      <xdr:colOff>165100</xdr:colOff>
      <xdr:row>61</xdr:row>
      <xdr:rowOff>62230</xdr:rowOff>
    </xdr:to>
    <xdr:sp macro="" textlink="">
      <xdr:nvSpPr>
        <xdr:cNvPr id="183" name="フローチャート: 判断 182">
          <a:extLst>
            <a:ext uri="{FF2B5EF4-FFF2-40B4-BE49-F238E27FC236}">
              <a16:creationId xmlns:a16="http://schemas.microsoft.com/office/drawing/2014/main" id="{9C1E623A-192E-497D-985E-201A481E04BC}"/>
            </a:ext>
          </a:extLst>
        </xdr:cNvPr>
        <xdr:cNvSpPr/>
      </xdr:nvSpPr>
      <xdr:spPr>
        <a:xfrm>
          <a:off x="1739900" y="101904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109220</xdr:rowOff>
    </xdr:from>
    <xdr:to>
      <xdr:col>6</xdr:col>
      <xdr:colOff>38100</xdr:colOff>
      <xdr:row>61</xdr:row>
      <xdr:rowOff>39370</xdr:rowOff>
    </xdr:to>
    <xdr:sp macro="" textlink="">
      <xdr:nvSpPr>
        <xdr:cNvPr id="184" name="フローチャート: 判断 183">
          <a:extLst>
            <a:ext uri="{FF2B5EF4-FFF2-40B4-BE49-F238E27FC236}">
              <a16:creationId xmlns:a16="http://schemas.microsoft.com/office/drawing/2014/main" id="{1E9AAB75-CD17-423E-A83A-6793F399421D}"/>
            </a:ext>
          </a:extLst>
        </xdr:cNvPr>
        <xdr:cNvSpPr/>
      </xdr:nvSpPr>
      <xdr:spPr>
        <a:xfrm>
          <a:off x="965200" y="101676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9064E4A4-65A1-43B9-A3CD-1B588C7F68B7}"/>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B730AC5-4D39-4929-AE35-79B4D375D52D}"/>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9FB0567-6575-4981-A471-AD16D6695B6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AD51AE34-3ECD-45AD-96EE-E88869DBAAF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4813BF70-EAF8-4987-A80D-E4E56AC93AF6}"/>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17780</xdr:rowOff>
    </xdr:from>
    <xdr:to>
      <xdr:col>24</xdr:col>
      <xdr:colOff>114300</xdr:colOff>
      <xdr:row>63</xdr:row>
      <xdr:rowOff>119380</xdr:rowOff>
    </xdr:to>
    <xdr:sp macro="" textlink="">
      <xdr:nvSpPr>
        <xdr:cNvPr id="190" name="楕円 189">
          <a:extLst>
            <a:ext uri="{FF2B5EF4-FFF2-40B4-BE49-F238E27FC236}">
              <a16:creationId xmlns:a16="http://schemas.microsoft.com/office/drawing/2014/main" id="{2B2BEF72-9612-4300-9DBB-672AFF2F892B}"/>
            </a:ext>
          </a:extLst>
        </xdr:cNvPr>
        <xdr:cNvSpPr/>
      </xdr:nvSpPr>
      <xdr:spPr>
        <a:xfrm>
          <a:off x="403606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167657</xdr:rowOff>
    </xdr:from>
    <xdr:ext cx="405111" cy="259045"/>
    <xdr:sp macro="" textlink="">
      <xdr:nvSpPr>
        <xdr:cNvPr id="191" name="【橋りょう・トンネル】&#10;有形固定資産減価償却率該当値テキスト">
          <a:extLst>
            <a:ext uri="{FF2B5EF4-FFF2-40B4-BE49-F238E27FC236}">
              <a16:creationId xmlns:a16="http://schemas.microsoft.com/office/drawing/2014/main" id="{3051BB21-D1B8-4E83-85BE-8413D673329E}"/>
            </a:ext>
          </a:extLst>
        </xdr:cNvPr>
        <xdr:cNvSpPr txBox="1"/>
      </xdr:nvSpPr>
      <xdr:spPr>
        <a:xfrm>
          <a:off x="4124960" y="10561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30843</xdr:rowOff>
    </xdr:from>
    <xdr:to>
      <xdr:col>20</xdr:col>
      <xdr:colOff>38100</xdr:colOff>
      <xdr:row>63</xdr:row>
      <xdr:rowOff>132443</xdr:rowOff>
    </xdr:to>
    <xdr:sp macro="" textlink="">
      <xdr:nvSpPr>
        <xdr:cNvPr id="192" name="楕円 191">
          <a:extLst>
            <a:ext uri="{FF2B5EF4-FFF2-40B4-BE49-F238E27FC236}">
              <a16:creationId xmlns:a16="http://schemas.microsoft.com/office/drawing/2014/main" id="{6F2054AE-5CE2-45D0-B013-ADC97E4C85F4}"/>
            </a:ext>
          </a:extLst>
        </xdr:cNvPr>
        <xdr:cNvSpPr/>
      </xdr:nvSpPr>
      <xdr:spPr>
        <a:xfrm>
          <a:off x="3312160" y="1059216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68580</xdr:rowOff>
    </xdr:from>
    <xdr:to>
      <xdr:col>24</xdr:col>
      <xdr:colOff>63500</xdr:colOff>
      <xdr:row>63</xdr:row>
      <xdr:rowOff>81643</xdr:rowOff>
    </xdr:to>
    <xdr:cxnSp macro="">
      <xdr:nvCxnSpPr>
        <xdr:cNvPr id="193" name="直線コネクタ 192">
          <a:extLst>
            <a:ext uri="{FF2B5EF4-FFF2-40B4-BE49-F238E27FC236}">
              <a16:creationId xmlns:a16="http://schemas.microsoft.com/office/drawing/2014/main" id="{195E117F-7BCB-479B-9C9C-9A7B041FB1CC}"/>
            </a:ext>
          </a:extLst>
        </xdr:cNvPr>
        <xdr:cNvCxnSpPr/>
      </xdr:nvCxnSpPr>
      <xdr:spPr>
        <a:xfrm flipV="1">
          <a:off x="3355340" y="10629900"/>
          <a:ext cx="7315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25944</xdr:rowOff>
    </xdr:from>
    <xdr:to>
      <xdr:col>15</xdr:col>
      <xdr:colOff>101600</xdr:colOff>
      <xdr:row>63</xdr:row>
      <xdr:rowOff>127544</xdr:rowOff>
    </xdr:to>
    <xdr:sp macro="" textlink="">
      <xdr:nvSpPr>
        <xdr:cNvPr id="194" name="楕円 193">
          <a:extLst>
            <a:ext uri="{FF2B5EF4-FFF2-40B4-BE49-F238E27FC236}">
              <a16:creationId xmlns:a16="http://schemas.microsoft.com/office/drawing/2014/main" id="{E2868701-F7CB-4DB2-BA33-2A267BA015F7}"/>
            </a:ext>
          </a:extLst>
        </xdr:cNvPr>
        <xdr:cNvSpPr/>
      </xdr:nvSpPr>
      <xdr:spPr>
        <a:xfrm>
          <a:off x="2514600" y="1058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76744</xdr:rowOff>
    </xdr:from>
    <xdr:to>
      <xdr:col>19</xdr:col>
      <xdr:colOff>177800</xdr:colOff>
      <xdr:row>63</xdr:row>
      <xdr:rowOff>81643</xdr:rowOff>
    </xdr:to>
    <xdr:cxnSp macro="">
      <xdr:nvCxnSpPr>
        <xdr:cNvPr id="195" name="直線コネクタ 194">
          <a:extLst>
            <a:ext uri="{FF2B5EF4-FFF2-40B4-BE49-F238E27FC236}">
              <a16:creationId xmlns:a16="http://schemas.microsoft.com/office/drawing/2014/main" id="{D3D7EFC5-C527-41A7-9852-A6395AB5BEE6}"/>
            </a:ext>
          </a:extLst>
        </xdr:cNvPr>
        <xdr:cNvCxnSpPr/>
      </xdr:nvCxnSpPr>
      <xdr:spPr>
        <a:xfrm>
          <a:off x="2565400" y="10638064"/>
          <a:ext cx="78994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52070</xdr:rowOff>
    </xdr:from>
    <xdr:to>
      <xdr:col>10</xdr:col>
      <xdr:colOff>165100</xdr:colOff>
      <xdr:row>63</xdr:row>
      <xdr:rowOff>153670</xdr:rowOff>
    </xdr:to>
    <xdr:sp macro="" textlink="">
      <xdr:nvSpPr>
        <xdr:cNvPr id="196" name="楕円 195">
          <a:extLst>
            <a:ext uri="{FF2B5EF4-FFF2-40B4-BE49-F238E27FC236}">
              <a16:creationId xmlns:a16="http://schemas.microsoft.com/office/drawing/2014/main" id="{F534CEFF-EC89-4B0B-903E-5243EFB12CB9}"/>
            </a:ext>
          </a:extLst>
        </xdr:cNvPr>
        <xdr:cNvSpPr/>
      </xdr:nvSpPr>
      <xdr:spPr>
        <a:xfrm>
          <a:off x="173990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76744</xdr:rowOff>
    </xdr:from>
    <xdr:to>
      <xdr:col>15</xdr:col>
      <xdr:colOff>50800</xdr:colOff>
      <xdr:row>63</xdr:row>
      <xdr:rowOff>102870</xdr:rowOff>
    </xdr:to>
    <xdr:cxnSp macro="">
      <xdr:nvCxnSpPr>
        <xdr:cNvPr id="197" name="直線コネクタ 196">
          <a:extLst>
            <a:ext uri="{FF2B5EF4-FFF2-40B4-BE49-F238E27FC236}">
              <a16:creationId xmlns:a16="http://schemas.microsoft.com/office/drawing/2014/main" id="{ABE0E8EF-C93D-4CCF-BEA2-4987F4FF6DA8}"/>
            </a:ext>
          </a:extLst>
        </xdr:cNvPr>
        <xdr:cNvCxnSpPr/>
      </xdr:nvCxnSpPr>
      <xdr:spPr>
        <a:xfrm flipV="1">
          <a:off x="1790700" y="10638064"/>
          <a:ext cx="7747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19413</xdr:rowOff>
    </xdr:from>
    <xdr:to>
      <xdr:col>6</xdr:col>
      <xdr:colOff>38100</xdr:colOff>
      <xdr:row>63</xdr:row>
      <xdr:rowOff>121013</xdr:rowOff>
    </xdr:to>
    <xdr:sp macro="" textlink="">
      <xdr:nvSpPr>
        <xdr:cNvPr id="198" name="楕円 197">
          <a:extLst>
            <a:ext uri="{FF2B5EF4-FFF2-40B4-BE49-F238E27FC236}">
              <a16:creationId xmlns:a16="http://schemas.microsoft.com/office/drawing/2014/main" id="{6252A785-DEF1-40FE-8BD2-C5BD85DFF0FF}"/>
            </a:ext>
          </a:extLst>
        </xdr:cNvPr>
        <xdr:cNvSpPr/>
      </xdr:nvSpPr>
      <xdr:spPr>
        <a:xfrm>
          <a:off x="965200" y="105807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70213</xdr:rowOff>
    </xdr:from>
    <xdr:to>
      <xdr:col>10</xdr:col>
      <xdr:colOff>114300</xdr:colOff>
      <xdr:row>63</xdr:row>
      <xdr:rowOff>102870</xdr:rowOff>
    </xdr:to>
    <xdr:cxnSp macro="">
      <xdr:nvCxnSpPr>
        <xdr:cNvPr id="199" name="直線コネクタ 198">
          <a:extLst>
            <a:ext uri="{FF2B5EF4-FFF2-40B4-BE49-F238E27FC236}">
              <a16:creationId xmlns:a16="http://schemas.microsoft.com/office/drawing/2014/main" id="{4B43F2E0-0FD3-484F-A67B-EC0A2E15DEAD}"/>
            </a:ext>
          </a:extLst>
        </xdr:cNvPr>
        <xdr:cNvCxnSpPr/>
      </xdr:nvCxnSpPr>
      <xdr:spPr>
        <a:xfrm>
          <a:off x="1008380" y="10631533"/>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70593</xdr:rowOff>
    </xdr:from>
    <xdr:ext cx="405111" cy="259045"/>
    <xdr:sp macro="" textlink="">
      <xdr:nvSpPr>
        <xdr:cNvPr id="200" name="n_1aveValue【橋りょう・トンネル】&#10;有形固定資産減価償却率">
          <a:extLst>
            <a:ext uri="{FF2B5EF4-FFF2-40B4-BE49-F238E27FC236}">
              <a16:creationId xmlns:a16="http://schemas.microsoft.com/office/drawing/2014/main" id="{DE88C84A-D11B-40C2-BD1A-CDA73E2779EA}"/>
            </a:ext>
          </a:extLst>
        </xdr:cNvPr>
        <xdr:cNvSpPr txBox="1"/>
      </xdr:nvSpPr>
      <xdr:spPr>
        <a:xfrm>
          <a:off x="3170564" y="99613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59162</xdr:rowOff>
    </xdr:from>
    <xdr:ext cx="405111" cy="259045"/>
    <xdr:sp macro="" textlink="">
      <xdr:nvSpPr>
        <xdr:cNvPr id="201" name="n_2aveValue【橋りょう・トンネル】&#10;有形固定資産減価償却率">
          <a:extLst>
            <a:ext uri="{FF2B5EF4-FFF2-40B4-BE49-F238E27FC236}">
              <a16:creationId xmlns:a16="http://schemas.microsoft.com/office/drawing/2014/main" id="{8B9D710D-C8E3-4860-A92F-0BD6253F12C5}"/>
            </a:ext>
          </a:extLst>
        </xdr:cNvPr>
        <xdr:cNvSpPr txBox="1"/>
      </xdr:nvSpPr>
      <xdr:spPr>
        <a:xfrm>
          <a:off x="2385704" y="9949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78757</xdr:rowOff>
    </xdr:from>
    <xdr:ext cx="405111" cy="259045"/>
    <xdr:sp macro="" textlink="">
      <xdr:nvSpPr>
        <xdr:cNvPr id="202" name="n_3aveValue【橋りょう・トンネル】&#10;有形固定資産減価償却率">
          <a:extLst>
            <a:ext uri="{FF2B5EF4-FFF2-40B4-BE49-F238E27FC236}">
              <a16:creationId xmlns:a16="http://schemas.microsoft.com/office/drawing/2014/main" id="{A4B9D98F-000F-4AF7-BD92-0CB440877F19}"/>
            </a:ext>
          </a:extLst>
        </xdr:cNvPr>
        <xdr:cNvSpPr txBox="1"/>
      </xdr:nvSpPr>
      <xdr:spPr>
        <a:xfrm>
          <a:off x="1611004" y="996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55897</xdr:rowOff>
    </xdr:from>
    <xdr:ext cx="405111" cy="259045"/>
    <xdr:sp macro="" textlink="">
      <xdr:nvSpPr>
        <xdr:cNvPr id="203" name="n_4aveValue【橋りょう・トンネル】&#10;有形固定資産減価償却率">
          <a:extLst>
            <a:ext uri="{FF2B5EF4-FFF2-40B4-BE49-F238E27FC236}">
              <a16:creationId xmlns:a16="http://schemas.microsoft.com/office/drawing/2014/main" id="{A754A681-90E7-4C21-9E86-715BE159674C}"/>
            </a:ext>
          </a:extLst>
        </xdr:cNvPr>
        <xdr:cNvSpPr txBox="1"/>
      </xdr:nvSpPr>
      <xdr:spPr>
        <a:xfrm>
          <a:off x="836304" y="994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123570</xdr:rowOff>
    </xdr:from>
    <xdr:ext cx="405111" cy="259045"/>
    <xdr:sp macro="" textlink="">
      <xdr:nvSpPr>
        <xdr:cNvPr id="204" name="n_1mainValue【橋りょう・トンネル】&#10;有形固定資産減価償却率">
          <a:extLst>
            <a:ext uri="{FF2B5EF4-FFF2-40B4-BE49-F238E27FC236}">
              <a16:creationId xmlns:a16="http://schemas.microsoft.com/office/drawing/2014/main" id="{F342D1CA-6147-48B0-9EFE-3CDB03F755A1}"/>
            </a:ext>
          </a:extLst>
        </xdr:cNvPr>
        <xdr:cNvSpPr txBox="1"/>
      </xdr:nvSpPr>
      <xdr:spPr>
        <a:xfrm>
          <a:off x="3170564" y="1068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118671</xdr:rowOff>
    </xdr:from>
    <xdr:ext cx="405111" cy="259045"/>
    <xdr:sp macro="" textlink="">
      <xdr:nvSpPr>
        <xdr:cNvPr id="205" name="n_2mainValue【橋りょう・トンネル】&#10;有形固定資産減価償却率">
          <a:extLst>
            <a:ext uri="{FF2B5EF4-FFF2-40B4-BE49-F238E27FC236}">
              <a16:creationId xmlns:a16="http://schemas.microsoft.com/office/drawing/2014/main" id="{01B814E8-80D6-487D-891E-511057D38DDD}"/>
            </a:ext>
          </a:extLst>
        </xdr:cNvPr>
        <xdr:cNvSpPr txBox="1"/>
      </xdr:nvSpPr>
      <xdr:spPr>
        <a:xfrm>
          <a:off x="2385704" y="1067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144797</xdr:rowOff>
    </xdr:from>
    <xdr:ext cx="405111" cy="259045"/>
    <xdr:sp macro="" textlink="">
      <xdr:nvSpPr>
        <xdr:cNvPr id="206" name="n_3mainValue【橋りょう・トンネル】&#10;有形固定資産減価償却率">
          <a:extLst>
            <a:ext uri="{FF2B5EF4-FFF2-40B4-BE49-F238E27FC236}">
              <a16:creationId xmlns:a16="http://schemas.microsoft.com/office/drawing/2014/main" id="{CBFBDD68-D8F6-4895-9952-608277C8A387}"/>
            </a:ext>
          </a:extLst>
        </xdr:cNvPr>
        <xdr:cNvSpPr txBox="1"/>
      </xdr:nvSpPr>
      <xdr:spPr>
        <a:xfrm>
          <a:off x="1611004"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112140</xdr:rowOff>
    </xdr:from>
    <xdr:ext cx="405111" cy="259045"/>
    <xdr:sp macro="" textlink="">
      <xdr:nvSpPr>
        <xdr:cNvPr id="207" name="n_4mainValue【橋りょう・トンネル】&#10;有形固定資産減価償却率">
          <a:extLst>
            <a:ext uri="{FF2B5EF4-FFF2-40B4-BE49-F238E27FC236}">
              <a16:creationId xmlns:a16="http://schemas.microsoft.com/office/drawing/2014/main" id="{890C1116-B3DF-45F8-8E1C-0642591E6E14}"/>
            </a:ext>
          </a:extLst>
        </xdr:cNvPr>
        <xdr:cNvSpPr txBox="1"/>
      </xdr:nvSpPr>
      <xdr:spPr>
        <a:xfrm>
          <a:off x="836304" y="1067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75E246AC-398A-46F9-BC78-B4F43863ABF1}"/>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E6101B44-CE29-45A6-AA38-4357E24C0E49}"/>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3423A9F1-BC3B-4C47-A43A-2172EA0B0079}"/>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99A56F3D-C49A-41C2-BDBE-D95DA9D4E21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D5B3B50C-267A-49DF-B814-C53CB8A5853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699E8043-BF10-4F25-A00A-2DE783E93918}"/>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FBDB7C65-2D89-42DE-BDDA-1DEF7800D1A9}"/>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C380E0D5-4240-4524-B74C-A7109786D637}"/>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2DA108B6-C234-4356-AD12-C80B87BAE459}"/>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BF93B1DC-6F30-42EC-B3AD-9FECD367F15E}"/>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8" name="直線コネクタ 217">
          <a:extLst>
            <a:ext uri="{FF2B5EF4-FFF2-40B4-BE49-F238E27FC236}">
              <a16:creationId xmlns:a16="http://schemas.microsoft.com/office/drawing/2014/main" id="{7F9A348F-7895-4019-91A7-C4A37F86B61A}"/>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9" name="テキスト ボックス 218">
          <a:extLst>
            <a:ext uri="{FF2B5EF4-FFF2-40B4-BE49-F238E27FC236}">
              <a16:creationId xmlns:a16="http://schemas.microsoft.com/office/drawing/2014/main" id="{CEB20B57-42C0-432B-9DA9-D4C3027C0413}"/>
            </a:ext>
          </a:extLst>
        </xdr:cNvPr>
        <xdr:cNvSpPr txBox="1"/>
      </xdr:nvSpPr>
      <xdr:spPr>
        <a:xfrm>
          <a:off x="5600834" y="105905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20" name="直線コネクタ 219">
          <a:extLst>
            <a:ext uri="{FF2B5EF4-FFF2-40B4-BE49-F238E27FC236}">
              <a16:creationId xmlns:a16="http://schemas.microsoft.com/office/drawing/2014/main" id="{60B9B10B-05B5-4512-8381-9CF43964D055}"/>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21" name="テキスト ボックス 220">
          <a:extLst>
            <a:ext uri="{FF2B5EF4-FFF2-40B4-BE49-F238E27FC236}">
              <a16:creationId xmlns:a16="http://schemas.microsoft.com/office/drawing/2014/main" id="{D41F6519-A820-4D41-8868-343F80571F62}"/>
            </a:ext>
          </a:extLst>
        </xdr:cNvPr>
        <xdr:cNvSpPr txBox="1"/>
      </xdr:nvSpPr>
      <xdr:spPr>
        <a:xfrm>
          <a:off x="520976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2" name="直線コネクタ 221">
          <a:extLst>
            <a:ext uri="{FF2B5EF4-FFF2-40B4-BE49-F238E27FC236}">
              <a16:creationId xmlns:a16="http://schemas.microsoft.com/office/drawing/2014/main" id="{6D4E460C-0A21-4255-97E2-9B809FC66C06}"/>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3" name="テキスト ボックス 222">
          <a:extLst>
            <a:ext uri="{FF2B5EF4-FFF2-40B4-BE49-F238E27FC236}">
              <a16:creationId xmlns:a16="http://schemas.microsoft.com/office/drawing/2014/main" id="{6FDE728E-E94D-4CDF-B860-BD4AA7F71214}"/>
            </a:ext>
          </a:extLst>
        </xdr:cNvPr>
        <xdr:cNvSpPr txBox="1"/>
      </xdr:nvSpPr>
      <xdr:spPr>
        <a:xfrm>
          <a:off x="5209768" y="969900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4" name="直線コネクタ 223">
          <a:extLst>
            <a:ext uri="{FF2B5EF4-FFF2-40B4-BE49-F238E27FC236}">
              <a16:creationId xmlns:a16="http://schemas.microsoft.com/office/drawing/2014/main" id="{521C428F-6397-4615-AA38-BB982DB0AC14}"/>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5" name="テキスト ボックス 224">
          <a:extLst>
            <a:ext uri="{FF2B5EF4-FFF2-40B4-BE49-F238E27FC236}">
              <a16:creationId xmlns:a16="http://schemas.microsoft.com/office/drawing/2014/main" id="{ADC3CF38-1DC1-49F7-B13B-D051FC861F7A}"/>
            </a:ext>
          </a:extLst>
        </xdr:cNvPr>
        <xdr:cNvSpPr txBox="1"/>
      </xdr:nvSpPr>
      <xdr:spPr>
        <a:xfrm>
          <a:off x="5209768" y="92494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3CB85EE5-1BB8-41A0-A26C-949D007C7FD8}"/>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7" name="テキスト ボックス 226">
          <a:extLst>
            <a:ext uri="{FF2B5EF4-FFF2-40B4-BE49-F238E27FC236}">
              <a16:creationId xmlns:a16="http://schemas.microsoft.com/office/drawing/2014/main" id="{B7C5D564-796C-474D-A819-1BC73665CD4F}"/>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0D5E17A6-9F5B-4A9F-960D-B95A3CFF0AF8}"/>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103212</xdr:rowOff>
    </xdr:from>
    <xdr:to>
      <xdr:col>54</xdr:col>
      <xdr:colOff>189865</xdr:colOff>
      <xdr:row>63</xdr:row>
      <xdr:rowOff>169928</xdr:rowOff>
    </xdr:to>
    <xdr:cxnSp macro="">
      <xdr:nvCxnSpPr>
        <xdr:cNvPr id="229" name="直線コネクタ 228">
          <a:extLst>
            <a:ext uri="{FF2B5EF4-FFF2-40B4-BE49-F238E27FC236}">
              <a16:creationId xmlns:a16="http://schemas.microsoft.com/office/drawing/2014/main" id="{32338571-1F5C-4E55-9384-F5F6F1B7B600}"/>
            </a:ext>
          </a:extLst>
        </xdr:cNvPr>
        <xdr:cNvCxnSpPr/>
      </xdr:nvCxnSpPr>
      <xdr:spPr>
        <a:xfrm flipV="1">
          <a:off x="9219565" y="9323412"/>
          <a:ext cx="0" cy="1407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2305</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EC5678E9-E85E-46FA-A2DA-2EC5B5FE70BF}"/>
            </a:ext>
          </a:extLst>
        </xdr:cNvPr>
        <xdr:cNvSpPr txBox="1"/>
      </xdr:nvSpPr>
      <xdr:spPr>
        <a:xfrm>
          <a:off x="9258300" y="10731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169928</xdr:rowOff>
    </xdr:from>
    <xdr:to>
      <xdr:col>55</xdr:col>
      <xdr:colOff>88900</xdr:colOff>
      <xdr:row>63</xdr:row>
      <xdr:rowOff>169928</xdr:rowOff>
    </xdr:to>
    <xdr:cxnSp macro="">
      <xdr:nvCxnSpPr>
        <xdr:cNvPr id="231" name="直線コネクタ 230">
          <a:extLst>
            <a:ext uri="{FF2B5EF4-FFF2-40B4-BE49-F238E27FC236}">
              <a16:creationId xmlns:a16="http://schemas.microsoft.com/office/drawing/2014/main" id="{AC3E1BD7-664C-4935-B88D-FB4AAD88FDBE}"/>
            </a:ext>
          </a:extLst>
        </xdr:cNvPr>
        <xdr:cNvCxnSpPr/>
      </xdr:nvCxnSpPr>
      <xdr:spPr>
        <a:xfrm>
          <a:off x="9154160" y="10731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49889</xdr:rowOff>
    </xdr:from>
    <xdr:ext cx="690189" cy="259045"/>
    <xdr:sp macro="" textlink="">
      <xdr:nvSpPr>
        <xdr:cNvPr id="232" name="【橋りょう・トンネル】&#10;一人当たり有形固定資産（償却資産）額最大値テキスト">
          <a:extLst>
            <a:ext uri="{FF2B5EF4-FFF2-40B4-BE49-F238E27FC236}">
              <a16:creationId xmlns:a16="http://schemas.microsoft.com/office/drawing/2014/main" id="{16091361-ADD4-4E26-877F-E7DA9039C1F1}"/>
            </a:ext>
          </a:extLst>
        </xdr:cNvPr>
        <xdr:cNvSpPr txBox="1"/>
      </xdr:nvSpPr>
      <xdr:spPr>
        <a:xfrm>
          <a:off x="9258300" y="91024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6,298,505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103212</xdr:rowOff>
    </xdr:from>
    <xdr:to>
      <xdr:col>55</xdr:col>
      <xdr:colOff>88900</xdr:colOff>
      <xdr:row>55</xdr:row>
      <xdr:rowOff>103212</xdr:rowOff>
    </xdr:to>
    <xdr:cxnSp macro="">
      <xdr:nvCxnSpPr>
        <xdr:cNvPr id="233" name="直線コネクタ 232">
          <a:extLst>
            <a:ext uri="{FF2B5EF4-FFF2-40B4-BE49-F238E27FC236}">
              <a16:creationId xmlns:a16="http://schemas.microsoft.com/office/drawing/2014/main" id="{D0F1A26E-CAA2-4BF4-9136-06F4E56069FC}"/>
            </a:ext>
          </a:extLst>
        </xdr:cNvPr>
        <xdr:cNvCxnSpPr/>
      </xdr:nvCxnSpPr>
      <xdr:spPr>
        <a:xfrm>
          <a:off x="9154160" y="93234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41552</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5A6E4000-3936-4ABB-B742-B14978C11EFB}"/>
            </a:ext>
          </a:extLst>
        </xdr:cNvPr>
        <xdr:cNvSpPr txBox="1"/>
      </xdr:nvSpPr>
      <xdr:spPr>
        <a:xfrm>
          <a:off x="9258300" y="10267592"/>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1,196,084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18675</xdr:rowOff>
    </xdr:from>
    <xdr:to>
      <xdr:col>55</xdr:col>
      <xdr:colOff>50800</xdr:colOff>
      <xdr:row>62</xdr:row>
      <xdr:rowOff>120275</xdr:rowOff>
    </xdr:to>
    <xdr:sp macro="" textlink="">
      <xdr:nvSpPr>
        <xdr:cNvPr id="235" name="フローチャート: 判断 234">
          <a:extLst>
            <a:ext uri="{FF2B5EF4-FFF2-40B4-BE49-F238E27FC236}">
              <a16:creationId xmlns:a16="http://schemas.microsoft.com/office/drawing/2014/main" id="{40F77697-B99F-4D54-A9AD-32F201D6B9F3}"/>
            </a:ext>
          </a:extLst>
        </xdr:cNvPr>
        <xdr:cNvSpPr/>
      </xdr:nvSpPr>
      <xdr:spPr>
        <a:xfrm>
          <a:off x="9192260" y="1041235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30019</xdr:rowOff>
    </xdr:from>
    <xdr:to>
      <xdr:col>50</xdr:col>
      <xdr:colOff>165100</xdr:colOff>
      <xdr:row>62</xdr:row>
      <xdr:rowOff>131619</xdr:rowOff>
    </xdr:to>
    <xdr:sp macro="" textlink="">
      <xdr:nvSpPr>
        <xdr:cNvPr id="236" name="フローチャート: 判断 235">
          <a:extLst>
            <a:ext uri="{FF2B5EF4-FFF2-40B4-BE49-F238E27FC236}">
              <a16:creationId xmlns:a16="http://schemas.microsoft.com/office/drawing/2014/main" id="{D908B9FC-9EF8-4721-9DEA-BC98924F6404}"/>
            </a:ext>
          </a:extLst>
        </xdr:cNvPr>
        <xdr:cNvSpPr/>
      </xdr:nvSpPr>
      <xdr:spPr>
        <a:xfrm>
          <a:off x="8445500" y="10423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38271</xdr:rowOff>
    </xdr:from>
    <xdr:to>
      <xdr:col>46</xdr:col>
      <xdr:colOff>38100</xdr:colOff>
      <xdr:row>62</xdr:row>
      <xdr:rowOff>139871</xdr:rowOff>
    </xdr:to>
    <xdr:sp macro="" textlink="">
      <xdr:nvSpPr>
        <xdr:cNvPr id="237" name="フローチャート: 判断 236">
          <a:extLst>
            <a:ext uri="{FF2B5EF4-FFF2-40B4-BE49-F238E27FC236}">
              <a16:creationId xmlns:a16="http://schemas.microsoft.com/office/drawing/2014/main" id="{EDAD4986-9F7E-43D7-BD3D-50D223738B1B}"/>
            </a:ext>
          </a:extLst>
        </xdr:cNvPr>
        <xdr:cNvSpPr/>
      </xdr:nvSpPr>
      <xdr:spPr>
        <a:xfrm>
          <a:off x="7670800" y="104319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5469</xdr:rowOff>
    </xdr:from>
    <xdr:to>
      <xdr:col>41</xdr:col>
      <xdr:colOff>101600</xdr:colOff>
      <xdr:row>62</xdr:row>
      <xdr:rowOff>107069</xdr:rowOff>
    </xdr:to>
    <xdr:sp macro="" textlink="">
      <xdr:nvSpPr>
        <xdr:cNvPr id="238" name="フローチャート: 判断 237">
          <a:extLst>
            <a:ext uri="{FF2B5EF4-FFF2-40B4-BE49-F238E27FC236}">
              <a16:creationId xmlns:a16="http://schemas.microsoft.com/office/drawing/2014/main" id="{6CE9F472-D7B4-484C-8226-6E341A2BEA0E}"/>
            </a:ext>
          </a:extLst>
        </xdr:cNvPr>
        <xdr:cNvSpPr/>
      </xdr:nvSpPr>
      <xdr:spPr>
        <a:xfrm>
          <a:off x="6873240" y="10399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49046</xdr:rowOff>
    </xdr:from>
    <xdr:to>
      <xdr:col>36</xdr:col>
      <xdr:colOff>165100</xdr:colOff>
      <xdr:row>62</xdr:row>
      <xdr:rowOff>150646</xdr:rowOff>
    </xdr:to>
    <xdr:sp macro="" textlink="">
      <xdr:nvSpPr>
        <xdr:cNvPr id="239" name="フローチャート: 判断 238">
          <a:extLst>
            <a:ext uri="{FF2B5EF4-FFF2-40B4-BE49-F238E27FC236}">
              <a16:creationId xmlns:a16="http://schemas.microsoft.com/office/drawing/2014/main" id="{F9649A9C-99E3-4D0F-B841-CAA61260ED88}"/>
            </a:ext>
          </a:extLst>
        </xdr:cNvPr>
        <xdr:cNvSpPr/>
      </xdr:nvSpPr>
      <xdr:spPr>
        <a:xfrm>
          <a:off x="6098540" y="1044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43A57FCA-84F6-4C8D-9F2E-146174B3E6F8}"/>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ACE596E6-41B6-49DF-91CA-F246E4E9A1A6}"/>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D0C8D6D-6433-4948-9628-1F3B7809DB43}"/>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E6CF8EF-02D1-44B7-84E0-59421C218AEB}"/>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AF7DDFAD-DE9E-44EB-A082-A85DC7FA59E6}"/>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66119</xdr:rowOff>
    </xdr:from>
    <xdr:to>
      <xdr:col>55</xdr:col>
      <xdr:colOff>50800</xdr:colOff>
      <xdr:row>62</xdr:row>
      <xdr:rowOff>167719</xdr:rowOff>
    </xdr:to>
    <xdr:sp macro="" textlink="">
      <xdr:nvSpPr>
        <xdr:cNvPr id="245" name="楕円 244">
          <a:extLst>
            <a:ext uri="{FF2B5EF4-FFF2-40B4-BE49-F238E27FC236}">
              <a16:creationId xmlns:a16="http://schemas.microsoft.com/office/drawing/2014/main" id="{0CFEF41A-35C3-490A-9E7A-2E1C3FB10D62}"/>
            </a:ext>
          </a:extLst>
        </xdr:cNvPr>
        <xdr:cNvSpPr/>
      </xdr:nvSpPr>
      <xdr:spPr>
        <a:xfrm>
          <a:off x="9192260" y="1045979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44546</xdr:rowOff>
    </xdr:from>
    <xdr:ext cx="599010" cy="259045"/>
    <xdr:sp macro="" textlink="">
      <xdr:nvSpPr>
        <xdr:cNvPr id="246" name="【橋りょう・トンネル】&#10;一人当たり有形固定資産（償却資産）額該当値テキスト">
          <a:extLst>
            <a:ext uri="{FF2B5EF4-FFF2-40B4-BE49-F238E27FC236}">
              <a16:creationId xmlns:a16="http://schemas.microsoft.com/office/drawing/2014/main" id="{EB83A6E6-6199-4A76-8004-01209B17365A}"/>
            </a:ext>
          </a:extLst>
        </xdr:cNvPr>
        <xdr:cNvSpPr txBox="1"/>
      </xdr:nvSpPr>
      <xdr:spPr>
        <a:xfrm>
          <a:off x="9258300" y="10438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77400</xdr:rowOff>
    </xdr:from>
    <xdr:to>
      <xdr:col>50</xdr:col>
      <xdr:colOff>165100</xdr:colOff>
      <xdr:row>63</xdr:row>
      <xdr:rowOff>7550</xdr:rowOff>
    </xdr:to>
    <xdr:sp macro="" textlink="">
      <xdr:nvSpPr>
        <xdr:cNvPr id="247" name="楕円 246">
          <a:extLst>
            <a:ext uri="{FF2B5EF4-FFF2-40B4-BE49-F238E27FC236}">
              <a16:creationId xmlns:a16="http://schemas.microsoft.com/office/drawing/2014/main" id="{37AC6752-F25D-4C7F-95D7-3841C52F0801}"/>
            </a:ext>
          </a:extLst>
        </xdr:cNvPr>
        <xdr:cNvSpPr/>
      </xdr:nvSpPr>
      <xdr:spPr>
        <a:xfrm>
          <a:off x="8445500" y="104710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116919</xdr:rowOff>
    </xdr:from>
    <xdr:to>
      <xdr:col>55</xdr:col>
      <xdr:colOff>0</xdr:colOff>
      <xdr:row>62</xdr:row>
      <xdr:rowOff>128200</xdr:rowOff>
    </xdr:to>
    <xdr:cxnSp macro="">
      <xdr:nvCxnSpPr>
        <xdr:cNvPr id="248" name="直線コネクタ 247">
          <a:extLst>
            <a:ext uri="{FF2B5EF4-FFF2-40B4-BE49-F238E27FC236}">
              <a16:creationId xmlns:a16="http://schemas.microsoft.com/office/drawing/2014/main" id="{9777C0CC-5AA0-4041-A792-2698352EB86C}"/>
            </a:ext>
          </a:extLst>
        </xdr:cNvPr>
        <xdr:cNvCxnSpPr/>
      </xdr:nvCxnSpPr>
      <xdr:spPr>
        <a:xfrm flipV="1">
          <a:off x="8496300" y="10510599"/>
          <a:ext cx="723900" cy="1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82614</xdr:rowOff>
    </xdr:from>
    <xdr:to>
      <xdr:col>46</xdr:col>
      <xdr:colOff>38100</xdr:colOff>
      <xdr:row>63</xdr:row>
      <xdr:rowOff>12764</xdr:rowOff>
    </xdr:to>
    <xdr:sp macro="" textlink="">
      <xdr:nvSpPr>
        <xdr:cNvPr id="249" name="楕円 248">
          <a:extLst>
            <a:ext uri="{FF2B5EF4-FFF2-40B4-BE49-F238E27FC236}">
              <a16:creationId xmlns:a16="http://schemas.microsoft.com/office/drawing/2014/main" id="{CC6D6BB1-E52B-4423-A800-AF33A31EF180}"/>
            </a:ext>
          </a:extLst>
        </xdr:cNvPr>
        <xdr:cNvSpPr/>
      </xdr:nvSpPr>
      <xdr:spPr>
        <a:xfrm>
          <a:off x="7670800" y="1047629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128200</xdr:rowOff>
    </xdr:from>
    <xdr:to>
      <xdr:col>50</xdr:col>
      <xdr:colOff>114300</xdr:colOff>
      <xdr:row>62</xdr:row>
      <xdr:rowOff>133414</xdr:rowOff>
    </xdr:to>
    <xdr:cxnSp macro="">
      <xdr:nvCxnSpPr>
        <xdr:cNvPr id="250" name="直線コネクタ 249">
          <a:extLst>
            <a:ext uri="{FF2B5EF4-FFF2-40B4-BE49-F238E27FC236}">
              <a16:creationId xmlns:a16="http://schemas.microsoft.com/office/drawing/2014/main" id="{C2261998-8C85-4492-A974-EFA1E5CF7703}"/>
            </a:ext>
          </a:extLst>
        </xdr:cNvPr>
        <xdr:cNvCxnSpPr/>
      </xdr:nvCxnSpPr>
      <xdr:spPr>
        <a:xfrm flipV="1">
          <a:off x="7713980" y="10521880"/>
          <a:ext cx="782320" cy="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85718</xdr:rowOff>
    </xdr:from>
    <xdr:to>
      <xdr:col>41</xdr:col>
      <xdr:colOff>101600</xdr:colOff>
      <xdr:row>63</xdr:row>
      <xdr:rowOff>15868</xdr:rowOff>
    </xdr:to>
    <xdr:sp macro="" textlink="">
      <xdr:nvSpPr>
        <xdr:cNvPr id="251" name="楕円 250">
          <a:extLst>
            <a:ext uri="{FF2B5EF4-FFF2-40B4-BE49-F238E27FC236}">
              <a16:creationId xmlns:a16="http://schemas.microsoft.com/office/drawing/2014/main" id="{3B022719-6151-4C38-B0D7-301622F736BB}"/>
            </a:ext>
          </a:extLst>
        </xdr:cNvPr>
        <xdr:cNvSpPr/>
      </xdr:nvSpPr>
      <xdr:spPr>
        <a:xfrm>
          <a:off x="6873240" y="104793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133414</xdr:rowOff>
    </xdr:from>
    <xdr:to>
      <xdr:col>45</xdr:col>
      <xdr:colOff>177800</xdr:colOff>
      <xdr:row>62</xdr:row>
      <xdr:rowOff>136518</xdr:rowOff>
    </xdr:to>
    <xdr:cxnSp macro="">
      <xdr:nvCxnSpPr>
        <xdr:cNvPr id="252" name="直線コネクタ 251">
          <a:extLst>
            <a:ext uri="{FF2B5EF4-FFF2-40B4-BE49-F238E27FC236}">
              <a16:creationId xmlns:a16="http://schemas.microsoft.com/office/drawing/2014/main" id="{6D0705D8-0CA0-4B84-A9E7-37022871CDCD}"/>
            </a:ext>
          </a:extLst>
        </xdr:cNvPr>
        <xdr:cNvCxnSpPr/>
      </xdr:nvCxnSpPr>
      <xdr:spPr>
        <a:xfrm flipV="1">
          <a:off x="6924040" y="10527094"/>
          <a:ext cx="789940" cy="3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90112</xdr:rowOff>
    </xdr:from>
    <xdr:to>
      <xdr:col>36</xdr:col>
      <xdr:colOff>165100</xdr:colOff>
      <xdr:row>63</xdr:row>
      <xdr:rowOff>20262</xdr:rowOff>
    </xdr:to>
    <xdr:sp macro="" textlink="">
      <xdr:nvSpPr>
        <xdr:cNvPr id="253" name="楕円 252">
          <a:extLst>
            <a:ext uri="{FF2B5EF4-FFF2-40B4-BE49-F238E27FC236}">
              <a16:creationId xmlns:a16="http://schemas.microsoft.com/office/drawing/2014/main" id="{7B11E1DB-C948-4457-860F-E6BDAA380FA8}"/>
            </a:ext>
          </a:extLst>
        </xdr:cNvPr>
        <xdr:cNvSpPr/>
      </xdr:nvSpPr>
      <xdr:spPr>
        <a:xfrm>
          <a:off x="6098540" y="104837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136518</xdr:rowOff>
    </xdr:from>
    <xdr:to>
      <xdr:col>41</xdr:col>
      <xdr:colOff>50800</xdr:colOff>
      <xdr:row>62</xdr:row>
      <xdr:rowOff>140912</xdr:rowOff>
    </xdr:to>
    <xdr:cxnSp macro="">
      <xdr:nvCxnSpPr>
        <xdr:cNvPr id="254" name="直線コネクタ 253">
          <a:extLst>
            <a:ext uri="{FF2B5EF4-FFF2-40B4-BE49-F238E27FC236}">
              <a16:creationId xmlns:a16="http://schemas.microsoft.com/office/drawing/2014/main" id="{45237EDA-694E-43BD-B000-BD2CDB36D4A1}"/>
            </a:ext>
          </a:extLst>
        </xdr:cNvPr>
        <xdr:cNvCxnSpPr/>
      </xdr:nvCxnSpPr>
      <xdr:spPr>
        <a:xfrm flipV="1">
          <a:off x="6149340" y="10530198"/>
          <a:ext cx="774700" cy="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60</xdr:row>
      <xdr:rowOff>148146</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FF8CE299-4A03-419F-8C3C-B62CAC01FB7B}"/>
            </a:ext>
          </a:extLst>
        </xdr:cNvPr>
        <xdr:cNvSpPr txBox="1"/>
      </xdr:nvSpPr>
      <xdr:spPr>
        <a:xfrm>
          <a:off x="8184225" y="1020654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1,146,459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60</xdr:row>
      <xdr:rowOff>156398</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20D20C18-04FC-450B-AC2A-D3CE9FDE87FA}"/>
            </a:ext>
          </a:extLst>
        </xdr:cNvPr>
        <xdr:cNvSpPr txBox="1"/>
      </xdr:nvSpPr>
      <xdr:spPr>
        <a:xfrm>
          <a:off x="7399365" y="1021479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60</xdr:row>
      <xdr:rowOff>123596</xdr:rowOff>
    </xdr:from>
    <xdr:ext cx="690189" cy="259045"/>
    <xdr:sp macro="" textlink="">
      <xdr:nvSpPr>
        <xdr:cNvPr id="257" name="n_3aveValue【橋りょう・トンネル】&#10;一人当たり有形固定資産（償却資産）額">
          <a:extLst>
            <a:ext uri="{FF2B5EF4-FFF2-40B4-BE49-F238E27FC236}">
              <a16:creationId xmlns:a16="http://schemas.microsoft.com/office/drawing/2014/main" id="{9B3F6D59-71ED-41E7-ABCB-04F97AABB714}"/>
            </a:ext>
          </a:extLst>
        </xdr:cNvPr>
        <xdr:cNvSpPr txBox="1"/>
      </xdr:nvSpPr>
      <xdr:spPr>
        <a:xfrm>
          <a:off x="6624665" y="101819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60</xdr:row>
      <xdr:rowOff>167173</xdr:rowOff>
    </xdr:from>
    <xdr:ext cx="690189" cy="259045"/>
    <xdr:sp macro="" textlink="">
      <xdr:nvSpPr>
        <xdr:cNvPr id="258" name="n_4aveValue【橋りょう・トンネル】&#10;一人当たり有形固定資産（償却資産）額">
          <a:extLst>
            <a:ext uri="{FF2B5EF4-FFF2-40B4-BE49-F238E27FC236}">
              <a16:creationId xmlns:a16="http://schemas.microsoft.com/office/drawing/2014/main" id="{1CF96802-AA23-4BB7-953D-54EE96212FB9}"/>
            </a:ext>
          </a:extLst>
        </xdr:cNvPr>
        <xdr:cNvSpPr txBox="1"/>
      </xdr:nvSpPr>
      <xdr:spPr>
        <a:xfrm>
          <a:off x="5849965" y="102255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170127</xdr:rowOff>
    </xdr:from>
    <xdr:ext cx="599010" cy="259045"/>
    <xdr:sp macro="" textlink="">
      <xdr:nvSpPr>
        <xdr:cNvPr id="259" name="n_1mainValue【橋りょう・トンネル】&#10;一人当たり有形固定資産（償却資産）額">
          <a:extLst>
            <a:ext uri="{FF2B5EF4-FFF2-40B4-BE49-F238E27FC236}">
              <a16:creationId xmlns:a16="http://schemas.microsoft.com/office/drawing/2014/main" id="{AEB11B3D-153E-4FB4-B0EA-641655B6789E}"/>
            </a:ext>
          </a:extLst>
        </xdr:cNvPr>
        <xdr:cNvSpPr txBox="1"/>
      </xdr:nvSpPr>
      <xdr:spPr>
        <a:xfrm>
          <a:off x="8214575" y="10563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3891</xdr:rowOff>
    </xdr:from>
    <xdr:ext cx="599010" cy="259045"/>
    <xdr:sp macro="" textlink="">
      <xdr:nvSpPr>
        <xdr:cNvPr id="260" name="n_2mainValue【橋りょう・トンネル】&#10;一人当たり有形固定資産（償却資産）額">
          <a:extLst>
            <a:ext uri="{FF2B5EF4-FFF2-40B4-BE49-F238E27FC236}">
              <a16:creationId xmlns:a16="http://schemas.microsoft.com/office/drawing/2014/main" id="{C5C71698-8383-40A7-BCE6-7DBDDAE2EA24}"/>
            </a:ext>
          </a:extLst>
        </xdr:cNvPr>
        <xdr:cNvSpPr txBox="1"/>
      </xdr:nvSpPr>
      <xdr:spPr>
        <a:xfrm>
          <a:off x="7444955" y="10565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6995</xdr:rowOff>
    </xdr:from>
    <xdr:ext cx="599010" cy="259045"/>
    <xdr:sp macro="" textlink="">
      <xdr:nvSpPr>
        <xdr:cNvPr id="261" name="n_3mainValue【橋りょう・トンネル】&#10;一人当たり有形固定資産（償却資産）額">
          <a:extLst>
            <a:ext uri="{FF2B5EF4-FFF2-40B4-BE49-F238E27FC236}">
              <a16:creationId xmlns:a16="http://schemas.microsoft.com/office/drawing/2014/main" id="{F2FDF610-EBBE-4C07-8546-A963FA8A5148}"/>
            </a:ext>
          </a:extLst>
        </xdr:cNvPr>
        <xdr:cNvSpPr txBox="1"/>
      </xdr:nvSpPr>
      <xdr:spPr>
        <a:xfrm>
          <a:off x="6670255" y="1056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11389</xdr:rowOff>
    </xdr:from>
    <xdr:ext cx="599010" cy="259045"/>
    <xdr:sp macro="" textlink="">
      <xdr:nvSpPr>
        <xdr:cNvPr id="262" name="n_4mainValue【橋りょう・トンネル】&#10;一人当たり有形固定資産（償却資産）額">
          <a:extLst>
            <a:ext uri="{FF2B5EF4-FFF2-40B4-BE49-F238E27FC236}">
              <a16:creationId xmlns:a16="http://schemas.microsoft.com/office/drawing/2014/main" id="{A07FC93F-FD10-49EA-AC14-2E0C88086F4F}"/>
            </a:ext>
          </a:extLst>
        </xdr:cNvPr>
        <xdr:cNvSpPr txBox="1"/>
      </xdr:nvSpPr>
      <xdr:spPr>
        <a:xfrm>
          <a:off x="5872695" y="1057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98CF68D7-D78A-499D-A117-F4715FBB3F75}"/>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FCEC5FE2-D899-41D2-8F56-A1FFE1A039F5}"/>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7A31CDA3-C8EF-4B94-A4BF-1CBB8D684837}"/>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5F82AD36-4FF2-4F0C-9A88-46CFFEAA6F2D}"/>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A102A8B-3786-49F9-BD66-C802D3340F07}"/>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C42FF09-BC3D-46AC-A07C-047E5746A66D}"/>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F4CB619A-FA1F-4EE8-A465-0BD9D06B1278}"/>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432B2A2F-F1B4-45CC-8363-68EBFEBD60F5}"/>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32D9CC8A-D8FD-4B20-B140-8155AD5E6B52}"/>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831483BE-3D6C-41E3-AD03-30783D4C80A4}"/>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F0AA4C48-852A-41AF-BCCC-63A111B90FD7}"/>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55B2EE12-6795-4D35-A3E1-8EC3FB16A462}"/>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1211C36E-E371-4FDF-9A87-DE3A2A3520B0}"/>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63F67D7C-96E4-4B6E-821F-108D6ED2CBCB}"/>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EA59FC7B-4E03-4793-919B-9E73B228F4C5}"/>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DEDFEE1C-7898-45B1-A7FA-ED32879E5247}"/>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88EEDA86-7B57-493B-9AAA-A5828908BFFE}"/>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E3D50902-15E7-4F4C-8B96-D3378CF0DECE}"/>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83E91639-61EF-4EDE-B2A7-D0BDC910556B}"/>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65D095B1-3B68-46C1-BEEF-6C39848D4E9B}"/>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143CC3E8-5247-4EC3-8B64-26126656CC3B}"/>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D4DD3C9B-F075-40FD-A4E5-7C760BBD6EB2}"/>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A6E76883-5AFE-46CD-A43A-D7AFA681997C}"/>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A74A96F8-3901-4FF8-A1E8-B3A95C0EF47A}"/>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DF9C2A54-C42C-435C-A0D1-E713975C64A6}"/>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86</xdr:row>
      <xdr:rowOff>150768</xdr:rowOff>
    </xdr:to>
    <xdr:cxnSp macro="">
      <xdr:nvCxnSpPr>
        <xdr:cNvPr id="288" name="直線コネクタ 287">
          <a:extLst>
            <a:ext uri="{FF2B5EF4-FFF2-40B4-BE49-F238E27FC236}">
              <a16:creationId xmlns:a16="http://schemas.microsoft.com/office/drawing/2014/main" id="{6621F2B8-4B41-4FB6-8B3F-DC9CC49C77F2}"/>
            </a:ext>
          </a:extLst>
        </xdr:cNvPr>
        <xdr:cNvCxnSpPr/>
      </xdr:nvCxnSpPr>
      <xdr:spPr>
        <a:xfrm flipV="1">
          <a:off x="4086225" y="12987201"/>
          <a:ext cx="0" cy="1580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154595</xdr:rowOff>
    </xdr:from>
    <xdr:ext cx="405111" cy="259045"/>
    <xdr:sp macro="" textlink="">
      <xdr:nvSpPr>
        <xdr:cNvPr id="289" name="【公営住宅】&#10;有形固定資産減価償却率最小値テキスト">
          <a:extLst>
            <a:ext uri="{FF2B5EF4-FFF2-40B4-BE49-F238E27FC236}">
              <a16:creationId xmlns:a16="http://schemas.microsoft.com/office/drawing/2014/main" id="{072DFD1B-800A-4203-8D68-DBF7A83FC766}"/>
            </a:ext>
          </a:extLst>
        </xdr:cNvPr>
        <xdr:cNvSpPr txBox="1"/>
      </xdr:nvSpPr>
      <xdr:spPr>
        <a:xfrm>
          <a:off x="4124960" y="14571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150768</xdr:rowOff>
    </xdr:from>
    <xdr:to>
      <xdr:col>24</xdr:col>
      <xdr:colOff>152400</xdr:colOff>
      <xdr:row>86</xdr:row>
      <xdr:rowOff>150768</xdr:rowOff>
    </xdr:to>
    <xdr:cxnSp macro="">
      <xdr:nvCxnSpPr>
        <xdr:cNvPr id="290" name="直線コネクタ 289">
          <a:extLst>
            <a:ext uri="{FF2B5EF4-FFF2-40B4-BE49-F238E27FC236}">
              <a16:creationId xmlns:a16="http://schemas.microsoft.com/office/drawing/2014/main" id="{B46C6138-D27B-48F0-A9F5-46A09ADCBE54}"/>
            </a:ext>
          </a:extLst>
        </xdr:cNvPr>
        <xdr:cNvCxnSpPr/>
      </xdr:nvCxnSpPr>
      <xdr:spPr>
        <a:xfrm>
          <a:off x="4020820" y="145678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340478" cy="259045"/>
    <xdr:sp macro="" textlink="">
      <xdr:nvSpPr>
        <xdr:cNvPr id="291" name="【公営住宅】&#10;有形固定資産減価償却率最大値テキスト">
          <a:extLst>
            <a:ext uri="{FF2B5EF4-FFF2-40B4-BE49-F238E27FC236}">
              <a16:creationId xmlns:a16="http://schemas.microsoft.com/office/drawing/2014/main" id="{808C9A67-0668-4167-9A83-AC003060571E}"/>
            </a:ext>
          </a:extLst>
        </xdr:cNvPr>
        <xdr:cNvSpPr txBox="1"/>
      </xdr:nvSpPr>
      <xdr:spPr>
        <a:xfrm>
          <a:off x="4124960" y="12766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292" name="直線コネクタ 291">
          <a:extLst>
            <a:ext uri="{FF2B5EF4-FFF2-40B4-BE49-F238E27FC236}">
              <a16:creationId xmlns:a16="http://schemas.microsoft.com/office/drawing/2014/main" id="{1779F521-F75B-45EE-B59B-36ED7830D42D}"/>
            </a:ext>
          </a:extLst>
        </xdr:cNvPr>
        <xdr:cNvCxnSpPr/>
      </xdr:nvCxnSpPr>
      <xdr:spPr>
        <a:xfrm>
          <a:off x="4020820" y="129872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140443</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FA4C2AE1-8D27-4BF8-823D-06C8B98DE4F6}"/>
            </a:ext>
          </a:extLst>
        </xdr:cNvPr>
        <xdr:cNvSpPr txBox="1"/>
      </xdr:nvSpPr>
      <xdr:spPr>
        <a:xfrm>
          <a:off x="4124960" y="138869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162016</xdr:rowOff>
    </xdr:from>
    <xdr:to>
      <xdr:col>24</xdr:col>
      <xdr:colOff>114300</xdr:colOff>
      <xdr:row>83</xdr:row>
      <xdr:rowOff>92166</xdr:rowOff>
    </xdr:to>
    <xdr:sp macro="" textlink="">
      <xdr:nvSpPr>
        <xdr:cNvPr id="294" name="フローチャート: 判断 293">
          <a:extLst>
            <a:ext uri="{FF2B5EF4-FFF2-40B4-BE49-F238E27FC236}">
              <a16:creationId xmlns:a16="http://schemas.microsoft.com/office/drawing/2014/main" id="{C72E4499-E177-4168-9245-DF48EF3403AD}"/>
            </a:ext>
          </a:extLst>
        </xdr:cNvPr>
        <xdr:cNvSpPr/>
      </xdr:nvSpPr>
      <xdr:spPr>
        <a:xfrm>
          <a:off x="4036060" y="139084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153851</xdr:rowOff>
    </xdr:from>
    <xdr:to>
      <xdr:col>20</xdr:col>
      <xdr:colOff>38100</xdr:colOff>
      <xdr:row>83</xdr:row>
      <xdr:rowOff>84001</xdr:rowOff>
    </xdr:to>
    <xdr:sp macro="" textlink="">
      <xdr:nvSpPr>
        <xdr:cNvPr id="295" name="フローチャート: 判断 294">
          <a:extLst>
            <a:ext uri="{FF2B5EF4-FFF2-40B4-BE49-F238E27FC236}">
              <a16:creationId xmlns:a16="http://schemas.microsoft.com/office/drawing/2014/main" id="{AE3A87A3-34CC-4221-99CB-31192479FFA8}"/>
            </a:ext>
          </a:extLst>
        </xdr:cNvPr>
        <xdr:cNvSpPr/>
      </xdr:nvSpPr>
      <xdr:spPr>
        <a:xfrm>
          <a:off x="3312160" y="139003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153851</xdr:rowOff>
    </xdr:from>
    <xdr:to>
      <xdr:col>15</xdr:col>
      <xdr:colOff>101600</xdr:colOff>
      <xdr:row>83</xdr:row>
      <xdr:rowOff>84001</xdr:rowOff>
    </xdr:to>
    <xdr:sp macro="" textlink="">
      <xdr:nvSpPr>
        <xdr:cNvPr id="296" name="フローチャート: 判断 295">
          <a:extLst>
            <a:ext uri="{FF2B5EF4-FFF2-40B4-BE49-F238E27FC236}">
              <a16:creationId xmlns:a16="http://schemas.microsoft.com/office/drawing/2014/main" id="{EF03EAF3-A019-4FBD-8E52-3723C4F8674B}"/>
            </a:ext>
          </a:extLst>
        </xdr:cNvPr>
        <xdr:cNvSpPr/>
      </xdr:nvSpPr>
      <xdr:spPr>
        <a:xfrm>
          <a:off x="2514600" y="139003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129358</xdr:rowOff>
    </xdr:from>
    <xdr:to>
      <xdr:col>10</xdr:col>
      <xdr:colOff>165100</xdr:colOff>
      <xdr:row>83</xdr:row>
      <xdr:rowOff>59508</xdr:rowOff>
    </xdr:to>
    <xdr:sp macro="" textlink="">
      <xdr:nvSpPr>
        <xdr:cNvPr id="297" name="フローチャート: 判断 296">
          <a:extLst>
            <a:ext uri="{FF2B5EF4-FFF2-40B4-BE49-F238E27FC236}">
              <a16:creationId xmlns:a16="http://schemas.microsoft.com/office/drawing/2014/main" id="{7FE0C56E-E510-41DD-B3C9-2AA572922718}"/>
            </a:ext>
          </a:extLst>
        </xdr:cNvPr>
        <xdr:cNvSpPr/>
      </xdr:nvSpPr>
      <xdr:spPr>
        <a:xfrm>
          <a:off x="1739900" y="13875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139156</xdr:rowOff>
    </xdr:from>
    <xdr:to>
      <xdr:col>6</xdr:col>
      <xdr:colOff>38100</xdr:colOff>
      <xdr:row>83</xdr:row>
      <xdr:rowOff>69306</xdr:rowOff>
    </xdr:to>
    <xdr:sp macro="" textlink="">
      <xdr:nvSpPr>
        <xdr:cNvPr id="298" name="フローチャート: 判断 297">
          <a:extLst>
            <a:ext uri="{FF2B5EF4-FFF2-40B4-BE49-F238E27FC236}">
              <a16:creationId xmlns:a16="http://schemas.microsoft.com/office/drawing/2014/main" id="{B320E2FD-7082-4FD0-A5BD-2BF9D1CC5FBD}"/>
            </a:ext>
          </a:extLst>
        </xdr:cNvPr>
        <xdr:cNvSpPr/>
      </xdr:nvSpPr>
      <xdr:spPr>
        <a:xfrm>
          <a:off x="965200" y="138856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2D00664-EAAC-41C0-BBA3-2CC0174AE5E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A324513-C293-4989-A19B-2169554F0881}"/>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60C7CCA-A241-4818-BDF6-9246FD9DE8DC}"/>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26009563-2B25-46BA-8615-F35CA0BE016D}"/>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258C85EC-830F-4B9B-99D1-5D3E4A471E06}"/>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55880</xdr:rowOff>
    </xdr:from>
    <xdr:to>
      <xdr:col>24</xdr:col>
      <xdr:colOff>114300</xdr:colOff>
      <xdr:row>82</xdr:row>
      <xdr:rowOff>157480</xdr:rowOff>
    </xdr:to>
    <xdr:sp macro="" textlink="">
      <xdr:nvSpPr>
        <xdr:cNvPr id="304" name="楕円 303">
          <a:extLst>
            <a:ext uri="{FF2B5EF4-FFF2-40B4-BE49-F238E27FC236}">
              <a16:creationId xmlns:a16="http://schemas.microsoft.com/office/drawing/2014/main" id="{A1F69052-F014-4439-ADBE-F78AB0C3C270}"/>
            </a:ext>
          </a:extLst>
        </xdr:cNvPr>
        <xdr:cNvSpPr/>
      </xdr:nvSpPr>
      <xdr:spPr>
        <a:xfrm>
          <a:off x="4036060" y="1380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78757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F3F6E19B-DF17-411A-B07D-8455158FFD48}"/>
            </a:ext>
          </a:extLst>
        </xdr:cNvPr>
        <xdr:cNvSpPr txBox="1"/>
      </xdr:nvSpPr>
      <xdr:spPr>
        <a:xfrm>
          <a:off x="4124960" y="1365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18324</xdr:rowOff>
    </xdr:from>
    <xdr:to>
      <xdr:col>20</xdr:col>
      <xdr:colOff>38100</xdr:colOff>
      <xdr:row>82</xdr:row>
      <xdr:rowOff>119924</xdr:rowOff>
    </xdr:to>
    <xdr:sp macro="" textlink="">
      <xdr:nvSpPr>
        <xdr:cNvPr id="306" name="楕円 305">
          <a:extLst>
            <a:ext uri="{FF2B5EF4-FFF2-40B4-BE49-F238E27FC236}">
              <a16:creationId xmlns:a16="http://schemas.microsoft.com/office/drawing/2014/main" id="{78B91393-A95A-4167-B0D7-431B9906FB54}"/>
            </a:ext>
          </a:extLst>
        </xdr:cNvPr>
        <xdr:cNvSpPr/>
      </xdr:nvSpPr>
      <xdr:spPr>
        <a:xfrm>
          <a:off x="3312160" y="137648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69124</xdr:rowOff>
    </xdr:from>
    <xdr:to>
      <xdr:col>24</xdr:col>
      <xdr:colOff>63500</xdr:colOff>
      <xdr:row>82</xdr:row>
      <xdr:rowOff>106680</xdr:rowOff>
    </xdr:to>
    <xdr:cxnSp macro="">
      <xdr:nvCxnSpPr>
        <xdr:cNvPr id="307" name="直線コネクタ 306">
          <a:extLst>
            <a:ext uri="{FF2B5EF4-FFF2-40B4-BE49-F238E27FC236}">
              <a16:creationId xmlns:a16="http://schemas.microsoft.com/office/drawing/2014/main" id="{04A7ABE8-C0A2-48FE-AE95-0F11B1E67CD5}"/>
            </a:ext>
          </a:extLst>
        </xdr:cNvPr>
        <xdr:cNvCxnSpPr/>
      </xdr:nvCxnSpPr>
      <xdr:spPr>
        <a:xfrm>
          <a:off x="3355340" y="13815604"/>
          <a:ext cx="73152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158750</xdr:rowOff>
    </xdr:from>
    <xdr:to>
      <xdr:col>15</xdr:col>
      <xdr:colOff>101600</xdr:colOff>
      <xdr:row>82</xdr:row>
      <xdr:rowOff>88900</xdr:rowOff>
    </xdr:to>
    <xdr:sp macro="" textlink="">
      <xdr:nvSpPr>
        <xdr:cNvPr id="308" name="楕円 307">
          <a:extLst>
            <a:ext uri="{FF2B5EF4-FFF2-40B4-BE49-F238E27FC236}">
              <a16:creationId xmlns:a16="http://schemas.microsoft.com/office/drawing/2014/main" id="{DE883BFD-9008-42B9-87E2-07A46777CF31}"/>
            </a:ext>
          </a:extLst>
        </xdr:cNvPr>
        <xdr:cNvSpPr/>
      </xdr:nvSpPr>
      <xdr:spPr>
        <a:xfrm>
          <a:off x="2514600" y="13737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38100</xdr:rowOff>
    </xdr:from>
    <xdr:to>
      <xdr:col>19</xdr:col>
      <xdr:colOff>177800</xdr:colOff>
      <xdr:row>82</xdr:row>
      <xdr:rowOff>69124</xdr:rowOff>
    </xdr:to>
    <xdr:cxnSp macro="">
      <xdr:nvCxnSpPr>
        <xdr:cNvPr id="309" name="直線コネクタ 308">
          <a:extLst>
            <a:ext uri="{FF2B5EF4-FFF2-40B4-BE49-F238E27FC236}">
              <a16:creationId xmlns:a16="http://schemas.microsoft.com/office/drawing/2014/main" id="{F6EC3091-1BC8-48A0-986F-E8092FD10E94}"/>
            </a:ext>
          </a:extLst>
        </xdr:cNvPr>
        <xdr:cNvCxnSpPr/>
      </xdr:nvCxnSpPr>
      <xdr:spPr>
        <a:xfrm>
          <a:off x="2565400" y="13784580"/>
          <a:ext cx="78994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33020</xdr:rowOff>
    </xdr:from>
    <xdr:to>
      <xdr:col>10</xdr:col>
      <xdr:colOff>165100</xdr:colOff>
      <xdr:row>82</xdr:row>
      <xdr:rowOff>134620</xdr:rowOff>
    </xdr:to>
    <xdr:sp macro="" textlink="">
      <xdr:nvSpPr>
        <xdr:cNvPr id="310" name="楕円 309">
          <a:extLst>
            <a:ext uri="{FF2B5EF4-FFF2-40B4-BE49-F238E27FC236}">
              <a16:creationId xmlns:a16="http://schemas.microsoft.com/office/drawing/2014/main" id="{5CA073B7-1A28-4EBA-AC5B-0E25B8E27274}"/>
            </a:ext>
          </a:extLst>
        </xdr:cNvPr>
        <xdr:cNvSpPr/>
      </xdr:nvSpPr>
      <xdr:spPr>
        <a:xfrm>
          <a:off x="1739900" y="1377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38100</xdr:rowOff>
    </xdr:from>
    <xdr:to>
      <xdr:col>15</xdr:col>
      <xdr:colOff>50800</xdr:colOff>
      <xdr:row>82</xdr:row>
      <xdr:rowOff>83820</xdr:rowOff>
    </xdr:to>
    <xdr:cxnSp macro="">
      <xdr:nvCxnSpPr>
        <xdr:cNvPr id="311" name="直線コネクタ 310">
          <a:extLst>
            <a:ext uri="{FF2B5EF4-FFF2-40B4-BE49-F238E27FC236}">
              <a16:creationId xmlns:a16="http://schemas.microsoft.com/office/drawing/2014/main" id="{DBD41790-573E-449E-A7FB-6F7338056095}"/>
            </a:ext>
          </a:extLst>
        </xdr:cNvPr>
        <xdr:cNvCxnSpPr/>
      </xdr:nvCxnSpPr>
      <xdr:spPr>
        <a:xfrm flipV="1">
          <a:off x="1790700" y="13784580"/>
          <a:ext cx="7747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52614</xdr:rowOff>
    </xdr:from>
    <xdr:to>
      <xdr:col>6</xdr:col>
      <xdr:colOff>38100</xdr:colOff>
      <xdr:row>82</xdr:row>
      <xdr:rowOff>154214</xdr:rowOff>
    </xdr:to>
    <xdr:sp macro="" textlink="">
      <xdr:nvSpPr>
        <xdr:cNvPr id="312" name="楕円 311">
          <a:extLst>
            <a:ext uri="{FF2B5EF4-FFF2-40B4-BE49-F238E27FC236}">
              <a16:creationId xmlns:a16="http://schemas.microsoft.com/office/drawing/2014/main" id="{6D3148D5-3420-4205-B404-42964CEACC4F}"/>
            </a:ext>
          </a:extLst>
        </xdr:cNvPr>
        <xdr:cNvSpPr/>
      </xdr:nvSpPr>
      <xdr:spPr>
        <a:xfrm>
          <a:off x="965200" y="1379909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83820</xdr:rowOff>
    </xdr:from>
    <xdr:to>
      <xdr:col>10</xdr:col>
      <xdr:colOff>114300</xdr:colOff>
      <xdr:row>82</xdr:row>
      <xdr:rowOff>103414</xdr:rowOff>
    </xdr:to>
    <xdr:cxnSp macro="">
      <xdr:nvCxnSpPr>
        <xdr:cNvPr id="313" name="直線コネクタ 312">
          <a:extLst>
            <a:ext uri="{FF2B5EF4-FFF2-40B4-BE49-F238E27FC236}">
              <a16:creationId xmlns:a16="http://schemas.microsoft.com/office/drawing/2014/main" id="{6AC5634F-4D02-4F2A-A7AC-F0905B4D60EF}"/>
            </a:ext>
          </a:extLst>
        </xdr:cNvPr>
        <xdr:cNvCxnSpPr/>
      </xdr:nvCxnSpPr>
      <xdr:spPr>
        <a:xfrm flipV="1">
          <a:off x="1008380" y="13830300"/>
          <a:ext cx="78232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75128</xdr:rowOff>
    </xdr:from>
    <xdr:ext cx="405111" cy="259045"/>
    <xdr:sp macro="" textlink="">
      <xdr:nvSpPr>
        <xdr:cNvPr id="314" name="n_1aveValue【公営住宅】&#10;有形固定資産減価償却率">
          <a:extLst>
            <a:ext uri="{FF2B5EF4-FFF2-40B4-BE49-F238E27FC236}">
              <a16:creationId xmlns:a16="http://schemas.microsoft.com/office/drawing/2014/main" id="{CAB93550-B1E3-48C7-9AED-7D47CF74855C}"/>
            </a:ext>
          </a:extLst>
        </xdr:cNvPr>
        <xdr:cNvSpPr txBox="1"/>
      </xdr:nvSpPr>
      <xdr:spPr>
        <a:xfrm>
          <a:off x="3170564" y="13989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75128</xdr:rowOff>
    </xdr:from>
    <xdr:ext cx="405111" cy="259045"/>
    <xdr:sp macro="" textlink="">
      <xdr:nvSpPr>
        <xdr:cNvPr id="315" name="n_2aveValue【公営住宅】&#10;有形固定資産減価償却率">
          <a:extLst>
            <a:ext uri="{FF2B5EF4-FFF2-40B4-BE49-F238E27FC236}">
              <a16:creationId xmlns:a16="http://schemas.microsoft.com/office/drawing/2014/main" id="{CCC88CED-E0A2-4EFE-8978-A50EE22DAE41}"/>
            </a:ext>
          </a:extLst>
        </xdr:cNvPr>
        <xdr:cNvSpPr txBox="1"/>
      </xdr:nvSpPr>
      <xdr:spPr>
        <a:xfrm>
          <a:off x="2385704" y="13989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50635</xdr:rowOff>
    </xdr:from>
    <xdr:ext cx="405111" cy="259045"/>
    <xdr:sp macro="" textlink="">
      <xdr:nvSpPr>
        <xdr:cNvPr id="316" name="n_3aveValue【公営住宅】&#10;有形固定資産減価償却率">
          <a:extLst>
            <a:ext uri="{FF2B5EF4-FFF2-40B4-BE49-F238E27FC236}">
              <a16:creationId xmlns:a16="http://schemas.microsoft.com/office/drawing/2014/main" id="{A48E3AF2-58A0-43FC-A89B-78A6C7672332}"/>
            </a:ext>
          </a:extLst>
        </xdr:cNvPr>
        <xdr:cNvSpPr txBox="1"/>
      </xdr:nvSpPr>
      <xdr:spPr>
        <a:xfrm>
          <a:off x="1611004" y="13964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60433</xdr:rowOff>
    </xdr:from>
    <xdr:ext cx="405111" cy="259045"/>
    <xdr:sp macro="" textlink="">
      <xdr:nvSpPr>
        <xdr:cNvPr id="317" name="n_4aveValue【公営住宅】&#10;有形固定資産減価償却率">
          <a:extLst>
            <a:ext uri="{FF2B5EF4-FFF2-40B4-BE49-F238E27FC236}">
              <a16:creationId xmlns:a16="http://schemas.microsoft.com/office/drawing/2014/main" id="{92A71AC6-FDC5-42EF-8248-64047125A2C2}"/>
            </a:ext>
          </a:extLst>
        </xdr:cNvPr>
        <xdr:cNvSpPr txBox="1"/>
      </xdr:nvSpPr>
      <xdr:spPr>
        <a:xfrm>
          <a:off x="836304" y="13974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136451</xdr:rowOff>
    </xdr:from>
    <xdr:ext cx="405111" cy="259045"/>
    <xdr:sp macro="" textlink="">
      <xdr:nvSpPr>
        <xdr:cNvPr id="318" name="n_1mainValue【公営住宅】&#10;有形固定資産減価償却率">
          <a:extLst>
            <a:ext uri="{FF2B5EF4-FFF2-40B4-BE49-F238E27FC236}">
              <a16:creationId xmlns:a16="http://schemas.microsoft.com/office/drawing/2014/main" id="{4909E427-BE51-4B76-8958-F8729F3187CC}"/>
            </a:ext>
          </a:extLst>
        </xdr:cNvPr>
        <xdr:cNvSpPr txBox="1"/>
      </xdr:nvSpPr>
      <xdr:spPr>
        <a:xfrm>
          <a:off x="3170564" y="13547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105427</xdr:rowOff>
    </xdr:from>
    <xdr:ext cx="405111" cy="259045"/>
    <xdr:sp macro="" textlink="">
      <xdr:nvSpPr>
        <xdr:cNvPr id="319" name="n_2mainValue【公営住宅】&#10;有形固定資産減価償却率">
          <a:extLst>
            <a:ext uri="{FF2B5EF4-FFF2-40B4-BE49-F238E27FC236}">
              <a16:creationId xmlns:a16="http://schemas.microsoft.com/office/drawing/2014/main" id="{AF0F1496-F55F-4F56-B1FF-43FDEDD30243}"/>
            </a:ext>
          </a:extLst>
        </xdr:cNvPr>
        <xdr:cNvSpPr txBox="1"/>
      </xdr:nvSpPr>
      <xdr:spPr>
        <a:xfrm>
          <a:off x="2385704" y="1351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151147</xdr:rowOff>
    </xdr:from>
    <xdr:ext cx="405111" cy="259045"/>
    <xdr:sp macro="" textlink="">
      <xdr:nvSpPr>
        <xdr:cNvPr id="320" name="n_3mainValue【公営住宅】&#10;有形固定資産減価償却率">
          <a:extLst>
            <a:ext uri="{FF2B5EF4-FFF2-40B4-BE49-F238E27FC236}">
              <a16:creationId xmlns:a16="http://schemas.microsoft.com/office/drawing/2014/main" id="{13DF1ED5-07ED-4EE8-9D75-90F4B901D029}"/>
            </a:ext>
          </a:extLst>
        </xdr:cNvPr>
        <xdr:cNvSpPr txBox="1"/>
      </xdr:nvSpPr>
      <xdr:spPr>
        <a:xfrm>
          <a:off x="1611004" y="1356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170741</xdr:rowOff>
    </xdr:from>
    <xdr:ext cx="405111" cy="259045"/>
    <xdr:sp macro="" textlink="">
      <xdr:nvSpPr>
        <xdr:cNvPr id="321" name="n_4mainValue【公営住宅】&#10;有形固定資産減価償却率">
          <a:extLst>
            <a:ext uri="{FF2B5EF4-FFF2-40B4-BE49-F238E27FC236}">
              <a16:creationId xmlns:a16="http://schemas.microsoft.com/office/drawing/2014/main" id="{A4DC401A-BF8B-4700-B7F2-58C91888E7EC}"/>
            </a:ext>
          </a:extLst>
        </xdr:cNvPr>
        <xdr:cNvSpPr txBox="1"/>
      </xdr:nvSpPr>
      <xdr:spPr>
        <a:xfrm>
          <a:off x="836304" y="13581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27B4122-9D9B-4FC1-A3C2-06328541C03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78141D5D-9B04-4B33-92A0-79AAECB8C5EA}"/>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7D2A0053-B70C-4A02-9324-B1FF4642AC2E}"/>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789CB3AA-C060-4757-BAC7-8AB201CF19B2}"/>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3872B364-8735-4863-92DE-975D7F5BA36B}"/>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5EA8F87B-5487-4B5F-9055-22B530C00F74}"/>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3907DF5E-ADC0-4981-807B-A316BE350E95}"/>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8B5611EB-B33E-47BF-9366-82637B3BA01E}"/>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9952C153-E7FD-44DF-8A50-202F13C58455}"/>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6918A1CA-6043-43FC-9355-E5F1FF913227}"/>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AF40D119-13E8-42A8-BD30-C3E12BA9040D}"/>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86210ABD-B5D0-4604-A06E-1E37A24BD9F9}"/>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7A9255D5-AAA2-428A-A8E5-927B3FC1D26D}"/>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35" name="テキスト ボックス 334">
          <a:extLst>
            <a:ext uri="{FF2B5EF4-FFF2-40B4-BE49-F238E27FC236}">
              <a16:creationId xmlns:a16="http://schemas.microsoft.com/office/drawing/2014/main" id="{F0D2FF76-40D9-4B00-AA9F-2F8CB1E2C6AC}"/>
            </a:ext>
          </a:extLst>
        </xdr:cNvPr>
        <xdr:cNvSpPr txBox="1"/>
      </xdr:nvSpPr>
      <xdr:spPr>
        <a:xfrm>
          <a:off x="5364041" y="140195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4037EB61-2FEC-49FC-8D29-6B5439DBEF08}"/>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37" name="テキスト ボックス 336">
          <a:extLst>
            <a:ext uri="{FF2B5EF4-FFF2-40B4-BE49-F238E27FC236}">
              <a16:creationId xmlns:a16="http://schemas.microsoft.com/office/drawing/2014/main" id="{EAF3B0A9-C41A-43E8-8664-BA393CDB0F15}"/>
            </a:ext>
          </a:extLst>
        </xdr:cNvPr>
        <xdr:cNvSpPr txBox="1"/>
      </xdr:nvSpPr>
      <xdr:spPr>
        <a:xfrm>
          <a:off x="5364041" y="136461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DD3B144-660E-4A8E-9E89-CE666A90D1A5}"/>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39" name="テキスト ボックス 338">
          <a:extLst>
            <a:ext uri="{FF2B5EF4-FFF2-40B4-BE49-F238E27FC236}">
              <a16:creationId xmlns:a16="http://schemas.microsoft.com/office/drawing/2014/main" id="{8ABF36B0-F65F-403F-AD2E-557995218D89}"/>
            </a:ext>
          </a:extLst>
        </xdr:cNvPr>
        <xdr:cNvSpPr txBox="1"/>
      </xdr:nvSpPr>
      <xdr:spPr>
        <a:xfrm>
          <a:off x="5364041" y="132727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483535F6-2D80-4FF0-9288-7959B0BF4C90}"/>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41" name="テキスト ボックス 340">
          <a:extLst>
            <a:ext uri="{FF2B5EF4-FFF2-40B4-BE49-F238E27FC236}">
              <a16:creationId xmlns:a16="http://schemas.microsoft.com/office/drawing/2014/main" id="{9AA41AA6-26A1-4354-9CF1-9F8F4EB1D93F}"/>
            </a:ext>
          </a:extLst>
        </xdr:cNvPr>
        <xdr:cNvSpPr txBox="1"/>
      </xdr:nvSpPr>
      <xdr:spPr>
        <a:xfrm>
          <a:off x="5364041" y="12903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C3DE7B02-EB45-436B-986E-76CF1A04C3AB}"/>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9C931E31-F3E7-4439-8620-EB87678D0576}"/>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276BF78A-759F-44C5-A579-14D5B9EEEA2C}"/>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83</xdr:row>
      <xdr:rowOff>91745</xdr:rowOff>
    </xdr:from>
    <xdr:to>
      <xdr:col>54</xdr:col>
      <xdr:colOff>189865</xdr:colOff>
      <xdr:row>86</xdr:row>
      <xdr:rowOff>107862</xdr:rowOff>
    </xdr:to>
    <xdr:cxnSp macro="">
      <xdr:nvCxnSpPr>
        <xdr:cNvPr id="345" name="直線コネクタ 344">
          <a:extLst>
            <a:ext uri="{FF2B5EF4-FFF2-40B4-BE49-F238E27FC236}">
              <a16:creationId xmlns:a16="http://schemas.microsoft.com/office/drawing/2014/main" id="{C53F9678-32F1-432D-A0AE-0B6CBBBF4ACE}"/>
            </a:ext>
          </a:extLst>
        </xdr:cNvPr>
        <xdr:cNvCxnSpPr/>
      </xdr:nvCxnSpPr>
      <xdr:spPr>
        <a:xfrm flipV="1">
          <a:off x="9219565" y="14005865"/>
          <a:ext cx="0" cy="5190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111689</xdr:rowOff>
    </xdr:from>
    <xdr:ext cx="469744" cy="259045"/>
    <xdr:sp macro="" textlink="">
      <xdr:nvSpPr>
        <xdr:cNvPr id="346" name="【公営住宅】&#10;一人当たり面積最小値テキスト">
          <a:extLst>
            <a:ext uri="{FF2B5EF4-FFF2-40B4-BE49-F238E27FC236}">
              <a16:creationId xmlns:a16="http://schemas.microsoft.com/office/drawing/2014/main" id="{7286742C-2880-45E0-BEB3-C60F527966A5}"/>
            </a:ext>
          </a:extLst>
        </xdr:cNvPr>
        <xdr:cNvSpPr txBox="1"/>
      </xdr:nvSpPr>
      <xdr:spPr>
        <a:xfrm>
          <a:off x="9258300" y="14528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107862</xdr:rowOff>
    </xdr:from>
    <xdr:to>
      <xdr:col>55</xdr:col>
      <xdr:colOff>88900</xdr:colOff>
      <xdr:row>86</xdr:row>
      <xdr:rowOff>107862</xdr:rowOff>
    </xdr:to>
    <xdr:cxnSp macro="">
      <xdr:nvCxnSpPr>
        <xdr:cNvPr id="347" name="直線コネクタ 346">
          <a:extLst>
            <a:ext uri="{FF2B5EF4-FFF2-40B4-BE49-F238E27FC236}">
              <a16:creationId xmlns:a16="http://schemas.microsoft.com/office/drawing/2014/main" id="{55C42A3C-9BDC-4936-B67F-0636D5473F3A}"/>
            </a:ext>
          </a:extLst>
        </xdr:cNvPr>
        <xdr:cNvCxnSpPr/>
      </xdr:nvCxnSpPr>
      <xdr:spPr>
        <a:xfrm>
          <a:off x="9154160" y="145249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38422</xdr:rowOff>
    </xdr:from>
    <xdr:ext cx="534377" cy="259045"/>
    <xdr:sp macro="" textlink="">
      <xdr:nvSpPr>
        <xdr:cNvPr id="348" name="【公営住宅】&#10;一人当たり面積最大値テキスト">
          <a:extLst>
            <a:ext uri="{FF2B5EF4-FFF2-40B4-BE49-F238E27FC236}">
              <a16:creationId xmlns:a16="http://schemas.microsoft.com/office/drawing/2014/main" id="{D3765B0C-18B0-449B-A840-215960A6ABFF}"/>
            </a:ext>
          </a:extLst>
        </xdr:cNvPr>
        <xdr:cNvSpPr txBox="1"/>
      </xdr:nvSpPr>
      <xdr:spPr>
        <a:xfrm>
          <a:off x="9258300" y="13784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83</xdr:row>
      <xdr:rowOff>91745</xdr:rowOff>
    </xdr:from>
    <xdr:to>
      <xdr:col>55</xdr:col>
      <xdr:colOff>88900</xdr:colOff>
      <xdr:row>83</xdr:row>
      <xdr:rowOff>91745</xdr:rowOff>
    </xdr:to>
    <xdr:cxnSp macro="">
      <xdr:nvCxnSpPr>
        <xdr:cNvPr id="349" name="直線コネクタ 348">
          <a:extLst>
            <a:ext uri="{FF2B5EF4-FFF2-40B4-BE49-F238E27FC236}">
              <a16:creationId xmlns:a16="http://schemas.microsoft.com/office/drawing/2014/main" id="{12813B80-F6AE-4A33-9F43-B77F095F2E7A}"/>
            </a:ext>
          </a:extLst>
        </xdr:cNvPr>
        <xdr:cNvCxnSpPr/>
      </xdr:nvCxnSpPr>
      <xdr:spPr>
        <a:xfrm>
          <a:off x="9154160" y="140058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34383</xdr:rowOff>
    </xdr:from>
    <xdr:ext cx="469744" cy="259045"/>
    <xdr:sp macro="" textlink="">
      <xdr:nvSpPr>
        <xdr:cNvPr id="350" name="【公営住宅】&#10;一人当たり面積平均値テキスト">
          <a:extLst>
            <a:ext uri="{FF2B5EF4-FFF2-40B4-BE49-F238E27FC236}">
              <a16:creationId xmlns:a16="http://schemas.microsoft.com/office/drawing/2014/main" id="{1BF89E5F-618D-438E-9635-34B4BD69BA7B}"/>
            </a:ext>
          </a:extLst>
        </xdr:cNvPr>
        <xdr:cNvSpPr txBox="1"/>
      </xdr:nvSpPr>
      <xdr:spPr>
        <a:xfrm>
          <a:off x="9258300" y="142837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55956</xdr:rowOff>
    </xdr:from>
    <xdr:to>
      <xdr:col>55</xdr:col>
      <xdr:colOff>50800</xdr:colOff>
      <xdr:row>85</xdr:row>
      <xdr:rowOff>157556</xdr:rowOff>
    </xdr:to>
    <xdr:sp macro="" textlink="">
      <xdr:nvSpPr>
        <xdr:cNvPr id="351" name="フローチャート: 判断 350">
          <a:extLst>
            <a:ext uri="{FF2B5EF4-FFF2-40B4-BE49-F238E27FC236}">
              <a16:creationId xmlns:a16="http://schemas.microsoft.com/office/drawing/2014/main" id="{D0A72CD4-D7FF-425E-B46D-59A907B54EE9}"/>
            </a:ext>
          </a:extLst>
        </xdr:cNvPr>
        <xdr:cNvSpPr/>
      </xdr:nvSpPr>
      <xdr:spPr>
        <a:xfrm>
          <a:off x="9192260" y="1430535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61443</xdr:rowOff>
    </xdr:from>
    <xdr:to>
      <xdr:col>50</xdr:col>
      <xdr:colOff>165100</xdr:colOff>
      <xdr:row>85</xdr:row>
      <xdr:rowOff>163043</xdr:rowOff>
    </xdr:to>
    <xdr:sp macro="" textlink="">
      <xdr:nvSpPr>
        <xdr:cNvPr id="352" name="フローチャート: 判断 351">
          <a:extLst>
            <a:ext uri="{FF2B5EF4-FFF2-40B4-BE49-F238E27FC236}">
              <a16:creationId xmlns:a16="http://schemas.microsoft.com/office/drawing/2014/main" id="{450DCC30-E820-4477-992E-8BBA81896E44}"/>
            </a:ext>
          </a:extLst>
        </xdr:cNvPr>
        <xdr:cNvSpPr/>
      </xdr:nvSpPr>
      <xdr:spPr>
        <a:xfrm>
          <a:off x="8445500" y="14310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51955</xdr:rowOff>
    </xdr:from>
    <xdr:to>
      <xdr:col>46</xdr:col>
      <xdr:colOff>38100</xdr:colOff>
      <xdr:row>85</xdr:row>
      <xdr:rowOff>153555</xdr:rowOff>
    </xdr:to>
    <xdr:sp macro="" textlink="">
      <xdr:nvSpPr>
        <xdr:cNvPr id="353" name="フローチャート: 判断 352">
          <a:extLst>
            <a:ext uri="{FF2B5EF4-FFF2-40B4-BE49-F238E27FC236}">
              <a16:creationId xmlns:a16="http://schemas.microsoft.com/office/drawing/2014/main" id="{DC3E5E0C-8C07-46D9-BF08-575E8DE23AF8}"/>
            </a:ext>
          </a:extLst>
        </xdr:cNvPr>
        <xdr:cNvSpPr/>
      </xdr:nvSpPr>
      <xdr:spPr>
        <a:xfrm>
          <a:off x="7670800" y="1430135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53099</xdr:rowOff>
    </xdr:from>
    <xdr:to>
      <xdr:col>41</xdr:col>
      <xdr:colOff>101600</xdr:colOff>
      <xdr:row>85</xdr:row>
      <xdr:rowOff>154699</xdr:rowOff>
    </xdr:to>
    <xdr:sp macro="" textlink="">
      <xdr:nvSpPr>
        <xdr:cNvPr id="354" name="フローチャート: 判断 353">
          <a:extLst>
            <a:ext uri="{FF2B5EF4-FFF2-40B4-BE49-F238E27FC236}">
              <a16:creationId xmlns:a16="http://schemas.microsoft.com/office/drawing/2014/main" id="{56BC2AB3-F043-4890-9C7B-5F3F7E9AFDDC}"/>
            </a:ext>
          </a:extLst>
        </xdr:cNvPr>
        <xdr:cNvSpPr/>
      </xdr:nvSpPr>
      <xdr:spPr>
        <a:xfrm>
          <a:off x="6873240" y="1430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62852</xdr:rowOff>
    </xdr:from>
    <xdr:to>
      <xdr:col>36</xdr:col>
      <xdr:colOff>165100</xdr:colOff>
      <xdr:row>85</xdr:row>
      <xdr:rowOff>164452</xdr:rowOff>
    </xdr:to>
    <xdr:sp macro="" textlink="">
      <xdr:nvSpPr>
        <xdr:cNvPr id="355" name="フローチャート: 判断 354">
          <a:extLst>
            <a:ext uri="{FF2B5EF4-FFF2-40B4-BE49-F238E27FC236}">
              <a16:creationId xmlns:a16="http://schemas.microsoft.com/office/drawing/2014/main" id="{BD58BAE1-C21A-4026-BFBD-6DDFDD8797A0}"/>
            </a:ext>
          </a:extLst>
        </xdr:cNvPr>
        <xdr:cNvSpPr/>
      </xdr:nvSpPr>
      <xdr:spPr>
        <a:xfrm>
          <a:off x="6098540" y="14312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64246CA9-2ED1-4501-8097-A0211314A635}"/>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9429B60-7B37-40FE-8559-E390E8C6F0AB}"/>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F4C95FAA-B30B-49D8-AD78-EE1A432C2018}"/>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D7D0CC75-1DA4-4577-9FB0-0A40965B9733}"/>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EEDC7723-2CC5-4A04-AE58-B11B627F0F6F}"/>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35840</xdr:rowOff>
    </xdr:from>
    <xdr:to>
      <xdr:col>55</xdr:col>
      <xdr:colOff>50800</xdr:colOff>
      <xdr:row>85</xdr:row>
      <xdr:rowOff>137440</xdr:rowOff>
    </xdr:to>
    <xdr:sp macro="" textlink="">
      <xdr:nvSpPr>
        <xdr:cNvPr id="361" name="楕円 360">
          <a:extLst>
            <a:ext uri="{FF2B5EF4-FFF2-40B4-BE49-F238E27FC236}">
              <a16:creationId xmlns:a16="http://schemas.microsoft.com/office/drawing/2014/main" id="{28E27B01-8343-46B4-9183-9E8341481923}"/>
            </a:ext>
          </a:extLst>
        </xdr:cNvPr>
        <xdr:cNvSpPr/>
      </xdr:nvSpPr>
      <xdr:spPr>
        <a:xfrm>
          <a:off x="9192260" y="14285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58717</xdr:rowOff>
    </xdr:from>
    <xdr:ext cx="469744" cy="259045"/>
    <xdr:sp macro="" textlink="">
      <xdr:nvSpPr>
        <xdr:cNvPr id="362" name="【公営住宅】&#10;一人当たり面積該当値テキスト">
          <a:extLst>
            <a:ext uri="{FF2B5EF4-FFF2-40B4-BE49-F238E27FC236}">
              <a16:creationId xmlns:a16="http://schemas.microsoft.com/office/drawing/2014/main" id="{858C5A7C-D895-4622-BB3D-A71030A2DD0B}"/>
            </a:ext>
          </a:extLst>
        </xdr:cNvPr>
        <xdr:cNvSpPr txBox="1"/>
      </xdr:nvSpPr>
      <xdr:spPr>
        <a:xfrm>
          <a:off x="9258300" y="1414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40906</xdr:rowOff>
    </xdr:from>
    <xdr:to>
      <xdr:col>50</xdr:col>
      <xdr:colOff>165100</xdr:colOff>
      <xdr:row>85</xdr:row>
      <xdr:rowOff>142506</xdr:rowOff>
    </xdr:to>
    <xdr:sp macro="" textlink="">
      <xdr:nvSpPr>
        <xdr:cNvPr id="363" name="楕円 362">
          <a:extLst>
            <a:ext uri="{FF2B5EF4-FFF2-40B4-BE49-F238E27FC236}">
              <a16:creationId xmlns:a16="http://schemas.microsoft.com/office/drawing/2014/main" id="{530C710F-76A0-4D3E-A79A-EE1BA5EC6F91}"/>
            </a:ext>
          </a:extLst>
        </xdr:cNvPr>
        <xdr:cNvSpPr/>
      </xdr:nvSpPr>
      <xdr:spPr>
        <a:xfrm>
          <a:off x="8445500" y="14290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86640</xdr:rowOff>
    </xdr:from>
    <xdr:to>
      <xdr:col>55</xdr:col>
      <xdr:colOff>0</xdr:colOff>
      <xdr:row>85</xdr:row>
      <xdr:rowOff>91706</xdr:rowOff>
    </xdr:to>
    <xdr:cxnSp macro="">
      <xdr:nvCxnSpPr>
        <xdr:cNvPr id="364" name="直線コネクタ 363">
          <a:extLst>
            <a:ext uri="{FF2B5EF4-FFF2-40B4-BE49-F238E27FC236}">
              <a16:creationId xmlns:a16="http://schemas.microsoft.com/office/drawing/2014/main" id="{CC6140C4-D6D4-41B4-9B07-F6DCF3DA16F2}"/>
            </a:ext>
          </a:extLst>
        </xdr:cNvPr>
        <xdr:cNvCxnSpPr/>
      </xdr:nvCxnSpPr>
      <xdr:spPr>
        <a:xfrm flipV="1">
          <a:off x="8496300" y="14336040"/>
          <a:ext cx="723900" cy="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81331</xdr:rowOff>
    </xdr:from>
    <xdr:to>
      <xdr:col>46</xdr:col>
      <xdr:colOff>38100</xdr:colOff>
      <xdr:row>78</xdr:row>
      <xdr:rowOff>11481</xdr:rowOff>
    </xdr:to>
    <xdr:sp macro="" textlink="">
      <xdr:nvSpPr>
        <xdr:cNvPr id="365" name="楕円 364">
          <a:extLst>
            <a:ext uri="{FF2B5EF4-FFF2-40B4-BE49-F238E27FC236}">
              <a16:creationId xmlns:a16="http://schemas.microsoft.com/office/drawing/2014/main" id="{FB241BEE-F4FD-46D8-8475-15F7D57BA2E1}"/>
            </a:ext>
          </a:extLst>
        </xdr:cNvPr>
        <xdr:cNvSpPr/>
      </xdr:nvSpPr>
      <xdr:spPr>
        <a:xfrm>
          <a:off x="7670800" y="129896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132131</xdr:rowOff>
    </xdr:from>
    <xdr:to>
      <xdr:col>50</xdr:col>
      <xdr:colOff>114300</xdr:colOff>
      <xdr:row>85</xdr:row>
      <xdr:rowOff>91706</xdr:rowOff>
    </xdr:to>
    <xdr:cxnSp macro="">
      <xdr:nvCxnSpPr>
        <xdr:cNvPr id="366" name="直線コネクタ 365">
          <a:extLst>
            <a:ext uri="{FF2B5EF4-FFF2-40B4-BE49-F238E27FC236}">
              <a16:creationId xmlns:a16="http://schemas.microsoft.com/office/drawing/2014/main" id="{3E3E00F1-0837-4257-B8F1-29DEA5711F17}"/>
            </a:ext>
          </a:extLst>
        </xdr:cNvPr>
        <xdr:cNvCxnSpPr/>
      </xdr:nvCxnSpPr>
      <xdr:spPr>
        <a:xfrm>
          <a:off x="7713980" y="13040411"/>
          <a:ext cx="782320" cy="1300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119202</xdr:rowOff>
    </xdr:from>
    <xdr:to>
      <xdr:col>41</xdr:col>
      <xdr:colOff>101600</xdr:colOff>
      <xdr:row>78</xdr:row>
      <xdr:rowOff>49352</xdr:rowOff>
    </xdr:to>
    <xdr:sp macro="" textlink="">
      <xdr:nvSpPr>
        <xdr:cNvPr id="367" name="楕円 366">
          <a:extLst>
            <a:ext uri="{FF2B5EF4-FFF2-40B4-BE49-F238E27FC236}">
              <a16:creationId xmlns:a16="http://schemas.microsoft.com/office/drawing/2014/main" id="{FAD358DE-2A9B-491C-B88F-183FFADA73F9}"/>
            </a:ext>
          </a:extLst>
        </xdr:cNvPr>
        <xdr:cNvSpPr/>
      </xdr:nvSpPr>
      <xdr:spPr>
        <a:xfrm>
          <a:off x="6873240" y="130274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77</xdr:row>
      <xdr:rowOff>132131</xdr:rowOff>
    </xdr:from>
    <xdr:to>
      <xdr:col>45</xdr:col>
      <xdr:colOff>177800</xdr:colOff>
      <xdr:row>77</xdr:row>
      <xdr:rowOff>170002</xdr:rowOff>
    </xdr:to>
    <xdr:cxnSp macro="">
      <xdr:nvCxnSpPr>
        <xdr:cNvPr id="368" name="直線コネクタ 367">
          <a:extLst>
            <a:ext uri="{FF2B5EF4-FFF2-40B4-BE49-F238E27FC236}">
              <a16:creationId xmlns:a16="http://schemas.microsoft.com/office/drawing/2014/main" id="{0B9C00C6-4F46-433B-A697-193309FEF057}"/>
            </a:ext>
          </a:extLst>
        </xdr:cNvPr>
        <xdr:cNvCxnSpPr/>
      </xdr:nvCxnSpPr>
      <xdr:spPr>
        <a:xfrm flipV="1">
          <a:off x="6924040" y="13040411"/>
          <a:ext cx="789940" cy="37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77</xdr:row>
      <xdr:rowOff>155739</xdr:rowOff>
    </xdr:from>
    <xdr:to>
      <xdr:col>36</xdr:col>
      <xdr:colOff>165100</xdr:colOff>
      <xdr:row>78</xdr:row>
      <xdr:rowOff>85889</xdr:rowOff>
    </xdr:to>
    <xdr:sp macro="" textlink="">
      <xdr:nvSpPr>
        <xdr:cNvPr id="369" name="楕円 368">
          <a:extLst>
            <a:ext uri="{FF2B5EF4-FFF2-40B4-BE49-F238E27FC236}">
              <a16:creationId xmlns:a16="http://schemas.microsoft.com/office/drawing/2014/main" id="{7EDD5AB6-EE65-4CFC-BEBD-58D8BB720817}"/>
            </a:ext>
          </a:extLst>
        </xdr:cNvPr>
        <xdr:cNvSpPr/>
      </xdr:nvSpPr>
      <xdr:spPr>
        <a:xfrm>
          <a:off x="6098540" y="130640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77</xdr:row>
      <xdr:rowOff>170002</xdr:rowOff>
    </xdr:from>
    <xdr:to>
      <xdr:col>41</xdr:col>
      <xdr:colOff>50800</xdr:colOff>
      <xdr:row>78</xdr:row>
      <xdr:rowOff>35089</xdr:rowOff>
    </xdr:to>
    <xdr:cxnSp macro="">
      <xdr:nvCxnSpPr>
        <xdr:cNvPr id="370" name="直線コネクタ 369">
          <a:extLst>
            <a:ext uri="{FF2B5EF4-FFF2-40B4-BE49-F238E27FC236}">
              <a16:creationId xmlns:a16="http://schemas.microsoft.com/office/drawing/2014/main" id="{F31B4667-B669-44FB-B960-E49640C5F083}"/>
            </a:ext>
          </a:extLst>
        </xdr:cNvPr>
        <xdr:cNvCxnSpPr/>
      </xdr:nvCxnSpPr>
      <xdr:spPr>
        <a:xfrm flipV="1">
          <a:off x="6149340" y="13078282"/>
          <a:ext cx="774700" cy="3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154170</xdr:rowOff>
    </xdr:from>
    <xdr:ext cx="469744" cy="259045"/>
    <xdr:sp macro="" textlink="">
      <xdr:nvSpPr>
        <xdr:cNvPr id="371" name="n_1aveValue【公営住宅】&#10;一人当たり面積">
          <a:extLst>
            <a:ext uri="{FF2B5EF4-FFF2-40B4-BE49-F238E27FC236}">
              <a16:creationId xmlns:a16="http://schemas.microsoft.com/office/drawing/2014/main" id="{E1FC0A41-D185-451D-A7B7-108E29321F88}"/>
            </a:ext>
          </a:extLst>
        </xdr:cNvPr>
        <xdr:cNvSpPr txBox="1"/>
      </xdr:nvSpPr>
      <xdr:spPr>
        <a:xfrm>
          <a:off x="8271587" y="1440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144682</xdr:rowOff>
    </xdr:from>
    <xdr:ext cx="469744" cy="259045"/>
    <xdr:sp macro="" textlink="">
      <xdr:nvSpPr>
        <xdr:cNvPr id="372" name="n_2aveValue【公営住宅】&#10;一人当たり面積">
          <a:extLst>
            <a:ext uri="{FF2B5EF4-FFF2-40B4-BE49-F238E27FC236}">
              <a16:creationId xmlns:a16="http://schemas.microsoft.com/office/drawing/2014/main" id="{7E39EC3B-821B-473A-B969-EBF677DEDFAE}"/>
            </a:ext>
          </a:extLst>
        </xdr:cNvPr>
        <xdr:cNvSpPr txBox="1"/>
      </xdr:nvSpPr>
      <xdr:spPr>
        <a:xfrm>
          <a:off x="7509587" y="14394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145826</xdr:rowOff>
    </xdr:from>
    <xdr:ext cx="469744" cy="259045"/>
    <xdr:sp macro="" textlink="">
      <xdr:nvSpPr>
        <xdr:cNvPr id="373" name="n_3aveValue【公営住宅】&#10;一人当たり面積">
          <a:extLst>
            <a:ext uri="{FF2B5EF4-FFF2-40B4-BE49-F238E27FC236}">
              <a16:creationId xmlns:a16="http://schemas.microsoft.com/office/drawing/2014/main" id="{1744CDCA-1AB8-4EC0-81B8-7D338320B5AB}"/>
            </a:ext>
          </a:extLst>
        </xdr:cNvPr>
        <xdr:cNvSpPr txBox="1"/>
      </xdr:nvSpPr>
      <xdr:spPr>
        <a:xfrm>
          <a:off x="6712027" y="14395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155579</xdr:rowOff>
    </xdr:from>
    <xdr:ext cx="469744" cy="259045"/>
    <xdr:sp macro="" textlink="">
      <xdr:nvSpPr>
        <xdr:cNvPr id="374" name="n_4aveValue【公営住宅】&#10;一人当たり面積">
          <a:extLst>
            <a:ext uri="{FF2B5EF4-FFF2-40B4-BE49-F238E27FC236}">
              <a16:creationId xmlns:a16="http://schemas.microsoft.com/office/drawing/2014/main" id="{A9379FB7-D3A8-4851-AE09-AA37D34DB202}"/>
            </a:ext>
          </a:extLst>
        </xdr:cNvPr>
        <xdr:cNvSpPr txBox="1"/>
      </xdr:nvSpPr>
      <xdr:spPr>
        <a:xfrm>
          <a:off x="5937327" y="1440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159033</xdr:rowOff>
    </xdr:from>
    <xdr:ext cx="469744" cy="259045"/>
    <xdr:sp macro="" textlink="">
      <xdr:nvSpPr>
        <xdr:cNvPr id="375" name="n_1mainValue【公営住宅】&#10;一人当たり面積">
          <a:extLst>
            <a:ext uri="{FF2B5EF4-FFF2-40B4-BE49-F238E27FC236}">
              <a16:creationId xmlns:a16="http://schemas.microsoft.com/office/drawing/2014/main" id="{6F879B9B-E4B9-4608-9E35-C8FA4AAB0C23}"/>
            </a:ext>
          </a:extLst>
        </xdr:cNvPr>
        <xdr:cNvSpPr txBox="1"/>
      </xdr:nvSpPr>
      <xdr:spPr>
        <a:xfrm>
          <a:off x="8271587" y="14073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76</xdr:row>
      <xdr:rowOff>28008</xdr:rowOff>
    </xdr:from>
    <xdr:ext cx="534377" cy="259045"/>
    <xdr:sp macro="" textlink="">
      <xdr:nvSpPr>
        <xdr:cNvPr id="376" name="n_2mainValue【公営住宅】&#10;一人当たり面積">
          <a:extLst>
            <a:ext uri="{FF2B5EF4-FFF2-40B4-BE49-F238E27FC236}">
              <a16:creationId xmlns:a16="http://schemas.microsoft.com/office/drawing/2014/main" id="{61BAC354-9F43-4004-82FA-F7360847BCC7}"/>
            </a:ext>
          </a:extLst>
        </xdr:cNvPr>
        <xdr:cNvSpPr txBox="1"/>
      </xdr:nvSpPr>
      <xdr:spPr>
        <a:xfrm>
          <a:off x="7477271" y="12768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76</xdr:row>
      <xdr:rowOff>65879</xdr:rowOff>
    </xdr:from>
    <xdr:ext cx="534377" cy="259045"/>
    <xdr:sp macro="" textlink="">
      <xdr:nvSpPr>
        <xdr:cNvPr id="377" name="n_3mainValue【公営住宅】&#10;一人当たり面積">
          <a:extLst>
            <a:ext uri="{FF2B5EF4-FFF2-40B4-BE49-F238E27FC236}">
              <a16:creationId xmlns:a16="http://schemas.microsoft.com/office/drawing/2014/main" id="{C3B3AE63-EFF5-4ED1-9398-BB6B996BFF8D}"/>
            </a:ext>
          </a:extLst>
        </xdr:cNvPr>
        <xdr:cNvSpPr txBox="1"/>
      </xdr:nvSpPr>
      <xdr:spPr>
        <a:xfrm>
          <a:off x="6702571" y="12806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76</xdr:row>
      <xdr:rowOff>102416</xdr:rowOff>
    </xdr:from>
    <xdr:ext cx="534377" cy="259045"/>
    <xdr:sp macro="" textlink="">
      <xdr:nvSpPr>
        <xdr:cNvPr id="378" name="n_4mainValue【公営住宅】&#10;一人当たり面積">
          <a:extLst>
            <a:ext uri="{FF2B5EF4-FFF2-40B4-BE49-F238E27FC236}">
              <a16:creationId xmlns:a16="http://schemas.microsoft.com/office/drawing/2014/main" id="{0380B1A7-88A9-4E13-B4E2-CE38A2E8CD6A}"/>
            </a:ext>
          </a:extLst>
        </xdr:cNvPr>
        <xdr:cNvSpPr txBox="1"/>
      </xdr:nvSpPr>
      <xdr:spPr>
        <a:xfrm>
          <a:off x="5905011" y="12843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D616224-6A56-4D91-B5C9-8A3639284267}"/>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9AEF7F53-8633-4B21-8B6B-3CA551A57922}"/>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7DF789D1-EF37-4D5E-B8CD-E8BCF74FFDF1}"/>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9A7B7C88-9360-4F59-9301-72DBF29F996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8651B3D-DF64-48DF-9823-ED09F6E6E2B7}"/>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31AE4E70-9FA7-492E-9DA7-16B3A8BCD8DC}"/>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17354550-01B4-423C-8BA6-730C396F2F1B}"/>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2A56BD3C-C39A-497E-ACAE-A7B228E8C5A7}"/>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F41CC9A7-34D6-4F07-A8BD-45E02D24D0F8}"/>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988D9136-6241-4BB0-ABE1-2CB0C75674B1}"/>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4618CB68-B8FC-4A54-8EE5-A9C960E71EE9}"/>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3D3E65EA-DC03-4D93-9226-D2C1A4E02001}"/>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5D30EE44-B75E-4A0A-B787-0114605969D3}"/>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64AF1638-950B-4487-97A9-FC0B5C6A4449}"/>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ADDA76C9-83B2-4504-99EE-09AB116D3C39}"/>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190,486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5E4F2CD3-65B8-4313-AFFA-04F3FDF11C2C}"/>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5AAFEA4B-2D02-49FA-84DF-5357F1340D49}"/>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5AE0F495-972D-4E04-B3B2-D563F22904EF}"/>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47467AD6-A7DE-4336-9E3F-8410CBEE87FE}"/>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427A55C5-FF4D-46DE-AB1F-0F345C01B013}"/>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387875F2-D760-4729-803B-17733C19A77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FCB1862C-84DF-4473-98A3-BE985A784603}"/>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2CD66EEA-F3D8-4D51-B336-71B49332B28E}"/>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E96F6EBE-BAE6-4CAA-B467-7B133CEE1ECD}"/>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AB6A8AC5-4A1A-41CF-A0CE-41B3494D68EE}"/>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188DC479-28FD-466D-8F06-8054350DFD1C}"/>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11366587-9588-4D16-B8E3-CE337D8BDBA7}"/>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6" name="直線コネクタ 405">
          <a:extLst>
            <a:ext uri="{FF2B5EF4-FFF2-40B4-BE49-F238E27FC236}">
              <a16:creationId xmlns:a16="http://schemas.microsoft.com/office/drawing/2014/main" id="{C0E5BEAA-5397-407E-8B36-8956E854271C}"/>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7" name="テキスト ボックス 406">
          <a:extLst>
            <a:ext uri="{FF2B5EF4-FFF2-40B4-BE49-F238E27FC236}">
              <a16:creationId xmlns:a16="http://schemas.microsoft.com/office/drawing/2014/main" id="{74BF0691-3EBF-4DC1-9AAE-248C3EE6165B}"/>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8" name="直線コネクタ 407">
          <a:extLst>
            <a:ext uri="{FF2B5EF4-FFF2-40B4-BE49-F238E27FC236}">
              <a16:creationId xmlns:a16="http://schemas.microsoft.com/office/drawing/2014/main" id="{C55201BD-45AB-4DA0-BCA1-13E91AEEACBF}"/>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9" name="テキスト ボックス 408">
          <a:extLst>
            <a:ext uri="{FF2B5EF4-FFF2-40B4-BE49-F238E27FC236}">
              <a16:creationId xmlns:a16="http://schemas.microsoft.com/office/drawing/2014/main" id="{429C26E2-D1E0-4309-BCD0-195C96BEC819}"/>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0" name="直線コネクタ 409">
          <a:extLst>
            <a:ext uri="{FF2B5EF4-FFF2-40B4-BE49-F238E27FC236}">
              <a16:creationId xmlns:a16="http://schemas.microsoft.com/office/drawing/2014/main" id="{D8F91360-85F8-413D-AB9B-E38BF90D14E9}"/>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1" name="テキスト ボックス 410">
          <a:extLst>
            <a:ext uri="{FF2B5EF4-FFF2-40B4-BE49-F238E27FC236}">
              <a16:creationId xmlns:a16="http://schemas.microsoft.com/office/drawing/2014/main" id="{5C9F6E3F-80AF-444A-ACF2-1C0784C79C07}"/>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2" name="直線コネクタ 411">
          <a:extLst>
            <a:ext uri="{FF2B5EF4-FFF2-40B4-BE49-F238E27FC236}">
              <a16:creationId xmlns:a16="http://schemas.microsoft.com/office/drawing/2014/main" id="{F9A0E20E-326F-450A-BBCD-45D3A600F76A}"/>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3" name="テキスト ボックス 412">
          <a:extLst>
            <a:ext uri="{FF2B5EF4-FFF2-40B4-BE49-F238E27FC236}">
              <a16:creationId xmlns:a16="http://schemas.microsoft.com/office/drawing/2014/main" id="{F00FB409-58EC-4EC1-9C6B-783E5FE3A541}"/>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4" name="直線コネクタ 413">
          <a:extLst>
            <a:ext uri="{FF2B5EF4-FFF2-40B4-BE49-F238E27FC236}">
              <a16:creationId xmlns:a16="http://schemas.microsoft.com/office/drawing/2014/main" id="{5A09EF21-D5DF-41A6-A664-89A0AC6841B5}"/>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5" name="テキスト ボックス 414">
          <a:extLst>
            <a:ext uri="{FF2B5EF4-FFF2-40B4-BE49-F238E27FC236}">
              <a16:creationId xmlns:a16="http://schemas.microsoft.com/office/drawing/2014/main" id="{84132E8E-3532-4CC3-A6AF-F05A618FCDA1}"/>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6" name="直線コネクタ 415">
          <a:extLst>
            <a:ext uri="{FF2B5EF4-FFF2-40B4-BE49-F238E27FC236}">
              <a16:creationId xmlns:a16="http://schemas.microsoft.com/office/drawing/2014/main" id="{123C0EC9-8303-4959-975A-EB1BA2153448}"/>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7" name="テキスト ボックス 416">
          <a:extLst>
            <a:ext uri="{FF2B5EF4-FFF2-40B4-BE49-F238E27FC236}">
              <a16:creationId xmlns:a16="http://schemas.microsoft.com/office/drawing/2014/main" id="{7AD203F8-2CD9-4701-9818-9B73E1A7A06C}"/>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1DD33581-088D-496A-A135-07D3F26B9272}"/>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a:extLst>
            <a:ext uri="{FF2B5EF4-FFF2-40B4-BE49-F238E27FC236}">
              <a16:creationId xmlns:a16="http://schemas.microsoft.com/office/drawing/2014/main" id="{0B5012C5-D375-4797-A82A-77909ABE572B}"/>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146413</xdr:rowOff>
    </xdr:from>
    <xdr:to>
      <xdr:col>85</xdr:col>
      <xdr:colOff>126364</xdr:colOff>
      <xdr:row>42</xdr:row>
      <xdr:rowOff>92528</xdr:rowOff>
    </xdr:to>
    <xdr:cxnSp macro="">
      <xdr:nvCxnSpPr>
        <xdr:cNvPr id="420" name="直線コネクタ 419">
          <a:extLst>
            <a:ext uri="{FF2B5EF4-FFF2-40B4-BE49-F238E27FC236}">
              <a16:creationId xmlns:a16="http://schemas.microsoft.com/office/drawing/2014/main" id="{FF569997-B8E1-42E7-B96F-85A2102B19DD}"/>
            </a:ext>
          </a:extLst>
        </xdr:cNvPr>
        <xdr:cNvCxnSpPr/>
      </xdr:nvCxnSpPr>
      <xdr:spPr>
        <a:xfrm flipV="1">
          <a:off x="14375764" y="5678533"/>
          <a:ext cx="0" cy="1454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1" name="【認定こども園・幼稚園・保育所】&#10;有形固定資産減価償却率最小値テキスト">
          <a:extLst>
            <a:ext uri="{FF2B5EF4-FFF2-40B4-BE49-F238E27FC236}">
              <a16:creationId xmlns:a16="http://schemas.microsoft.com/office/drawing/2014/main" id="{E4D69867-F44F-4955-A940-EC0D2D3067FA}"/>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2" name="直線コネクタ 421">
          <a:extLst>
            <a:ext uri="{FF2B5EF4-FFF2-40B4-BE49-F238E27FC236}">
              <a16:creationId xmlns:a16="http://schemas.microsoft.com/office/drawing/2014/main" id="{1A378013-90F4-4A7C-85F9-A175C46BCAFA}"/>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93090</xdr:rowOff>
    </xdr:from>
    <xdr:ext cx="340478" cy="259045"/>
    <xdr:sp macro="" textlink="">
      <xdr:nvSpPr>
        <xdr:cNvPr id="423" name="【認定こども園・幼稚園・保育所】&#10;有形固定資産減価償却率最大値テキスト">
          <a:extLst>
            <a:ext uri="{FF2B5EF4-FFF2-40B4-BE49-F238E27FC236}">
              <a16:creationId xmlns:a16="http://schemas.microsoft.com/office/drawing/2014/main" id="{4C328384-F631-4B79-9436-7A3D656A9DA4}"/>
            </a:ext>
          </a:extLst>
        </xdr:cNvPr>
        <xdr:cNvSpPr txBox="1"/>
      </xdr:nvSpPr>
      <xdr:spPr>
        <a:xfrm>
          <a:off x="14414500" y="54575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146413</xdr:rowOff>
    </xdr:from>
    <xdr:to>
      <xdr:col>86</xdr:col>
      <xdr:colOff>25400</xdr:colOff>
      <xdr:row>33</xdr:row>
      <xdr:rowOff>146413</xdr:rowOff>
    </xdr:to>
    <xdr:cxnSp macro="">
      <xdr:nvCxnSpPr>
        <xdr:cNvPr id="424" name="直線コネクタ 423">
          <a:extLst>
            <a:ext uri="{FF2B5EF4-FFF2-40B4-BE49-F238E27FC236}">
              <a16:creationId xmlns:a16="http://schemas.microsoft.com/office/drawing/2014/main" id="{00AC6071-8363-41A8-931D-0BAC7DCD1130}"/>
            </a:ext>
          </a:extLst>
        </xdr:cNvPr>
        <xdr:cNvCxnSpPr/>
      </xdr:nvCxnSpPr>
      <xdr:spPr>
        <a:xfrm>
          <a:off x="14287500" y="56785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170741</xdr:rowOff>
    </xdr:from>
    <xdr:ext cx="405111" cy="259045"/>
    <xdr:sp macro="" textlink="">
      <xdr:nvSpPr>
        <xdr:cNvPr id="425" name="【認定こども園・幼稚園・保育所】&#10;有形固定資産減価償却率平均値テキスト">
          <a:extLst>
            <a:ext uri="{FF2B5EF4-FFF2-40B4-BE49-F238E27FC236}">
              <a16:creationId xmlns:a16="http://schemas.microsoft.com/office/drawing/2014/main" id="{ABCE0FF8-353F-428F-A3D1-5529657FBD32}"/>
            </a:ext>
          </a:extLst>
        </xdr:cNvPr>
        <xdr:cNvSpPr txBox="1"/>
      </xdr:nvSpPr>
      <xdr:spPr>
        <a:xfrm>
          <a:off x="14414500" y="62057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147864</xdr:rowOff>
    </xdr:from>
    <xdr:to>
      <xdr:col>85</xdr:col>
      <xdr:colOff>177800</xdr:colOff>
      <xdr:row>38</xdr:row>
      <xdr:rowOff>78014</xdr:rowOff>
    </xdr:to>
    <xdr:sp macro="" textlink="">
      <xdr:nvSpPr>
        <xdr:cNvPr id="426" name="フローチャート: 判断 425">
          <a:extLst>
            <a:ext uri="{FF2B5EF4-FFF2-40B4-BE49-F238E27FC236}">
              <a16:creationId xmlns:a16="http://schemas.microsoft.com/office/drawing/2014/main" id="{BF1EE8B1-E769-46B1-A9BD-907033B067DB}"/>
            </a:ext>
          </a:extLst>
        </xdr:cNvPr>
        <xdr:cNvSpPr/>
      </xdr:nvSpPr>
      <xdr:spPr>
        <a:xfrm>
          <a:off x="14325600" y="635054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121739</xdr:rowOff>
    </xdr:from>
    <xdr:to>
      <xdr:col>81</xdr:col>
      <xdr:colOff>101600</xdr:colOff>
      <xdr:row>38</xdr:row>
      <xdr:rowOff>51888</xdr:rowOff>
    </xdr:to>
    <xdr:sp macro="" textlink="">
      <xdr:nvSpPr>
        <xdr:cNvPr id="427" name="フローチャート: 判断 426">
          <a:extLst>
            <a:ext uri="{FF2B5EF4-FFF2-40B4-BE49-F238E27FC236}">
              <a16:creationId xmlns:a16="http://schemas.microsoft.com/office/drawing/2014/main" id="{42518D95-832A-4C4E-9C95-F2C0EC13727B}"/>
            </a:ext>
          </a:extLst>
        </xdr:cNvPr>
        <xdr:cNvSpPr/>
      </xdr:nvSpPr>
      <xdr:spPr>
        <a:xfrm>
          <a:off x="13578840" y="6324419"/>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100511</xdr:rowOff>
    </xdr:from>
    <xdr:to>
      <xdr:col>76</xdr:col>
      <xdr:colOff>165100</xdr:colOff>
      <xdr:row>38</xdr:row>
      <xdr:rowOff>30662</xdr:rowOff>
    </xdr:to>
    <xdr:sp macro="" textlink="">
      <xdr:nvSpPr>
        <xdr:cNvPr id="428" name="フローチャート: 判断 427">
          <a:extLst>
            <a:ext uri="{FF2B5EF4-FFF2-40B4-BE49-F238E27FC236}">
              <a16:creationId xmlns:a16="http://schemas.microsoft.com/office/drawing/2014/main" id="{B64AB44A-369D-4834-9BD7-CECE222707FB}"/>
            </a:ext>
          </a:extLst>
        </xdr:cNvPr>
        <xdr:cNvSpPr/>
      </xdr:nvSpPr>
      <xdr:spPr>
        <a:xfrm>
          <a:off x="12804140" y="6303191"/>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138067</xdr:rowOff>
    </xdr:from>
    <xdr:to>
      <xdr:col>72</xdr:col>
      <xdr:colOff>38100</xdr:colOff>
      <xdr:row>38</xdr:row>
      <xdr:rowOff>68218</xdr:rowOff>
    </xdr:to>
    <xdr:sp macro="" textlink="">
      <xdr:nvSpPr>
        <xdr:cNvPr id="429" name="フローチャート: 判断 428">
          <a:extLst>
            <a:ext uri="{FF2B5EF4-FFF2-40B4-BE49-F238E27FC236}">
              <a16:creationId xmlns:a16="http://schemas.microsoft.com/office/drawing/2014/main" id="{F073D243-79E4-4643-8C84-6811D2435AAA}"/>
            </a:ext>
          </a:extLst>
        </xdr:cNvPr>
        <xdr:cNvSpPr/>
      </xdr:nvSpPr>
      <xdr:spPr>
        <a:xfrm>
          <a:off x="12029440" y="6340747"/>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134801</xdr:rowOff>
    </xdr:from>
    <xdr:to>
      <xdr:col>67</xdr:col>
      <xdr:colOff>101600</xdr:colOff>
      <xdr:row>38</xdr:row>
      <xdr:rowOff>64951</xdr:rowOff>
    </xdr:to>
    <xdr:sp macro="" textlink="">
      <xdr:nvSpPr>
        <xdr:cNvPr id="430" name="フローチャート: 判断 429">
          <a:extLst>
            <a:ext uri="{FF2B5EF4-FFF2-40B4-BE49-F238E27FC236}">
              <a16:creationId xmlns:a16="http://schemas.microsoft.com/office/drawing/2014/main" id="{1C9BA358-8140-4D74-B870-48FD184EC2A9}"/>
            </a:ext>
          </a:extLst>
        </xdr:cNvPr>
        <xdr:cNvSpPr/>
      </xdr:nvSpPr>
      <xdr:spPr>
        <a:xfrm>
          <a:off x="11231880" y="63374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31A43976-CF40-497D-AA19-1084842BA66A}"/>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5E737253-EF8B-4F8E-8EF4-71F5074DB3EE}"/>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DB40DE6D-DC55-423E-96A1-81825A4A3FCC}"/>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98F2F192-48D0-4F5E-8A8D-C84BB828F3E3}"/>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393CECA-E299-4EBB-907F-A5988E774EDE}"/>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123372</xdr:rowOff>
    </xdr:from>
    <xdr:to>
      <xdr:col>85</xdr:col>
      <xdr:colOff>177800</xdr:colOff>
      <xdr:row>39</xdr:row>
      <xdr:rowOff>53522</xdr:rowOff>
    </xdr:to>
    <xdr:sp macro="" textlink="">
      <xdr:nvSpPr>
        <xdr:cNvPr id="436" name="楕円 435">
          <a:extLst>
            <a:ext uri="{FF2B5EF4-FFF2-40B4-BE49-F238E27FC236}">
              <a16:creationId xmlns:a16="http://schemas.microsoft.com/office/drawing/2014/main" id="{6B864070-3A56-4EC3-B8A7-BEB37DEA0A65}"/>
            </a:ext>
          </a:extLst>
        </xdr:cNvPr>
        <xdr:cNvSpPr/>
      </xdr:nvSpPr>
      <xdr:spPr>
        <a:xfrm>
          <a:off x="14325600" y="649369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101799</xdr:rowOff>
    </xdr:from>
    <xdr:ext cx="405111" cy="259045"/>
    <xdr:sp macro="" textlink="">
      <xdr:nvSpPr>
        <xdr:cNvPr id="437" name="【認定こども園・幼稚園・保育所】&#10;有形固定資産減価償却率該当値テキスト">
          <a:extLst>
            <a:ext uri="{FF2B5EF4-FFF2-40B4-BE49-F238E27FC236}">
              <a16:creationId xmlns:a16="http://schemas.microsoft.com/office/drawing/2014/main" id="{9390B866-F8F2-497F-91FC-A8FE5E226356}"/>
            </a:ext>
          </a:extLst>
        </xdr:cNvPr>
        <xdr:cNvSpPr txBox="1"/>
      </xdr:nvSpPr>
      <xdr:spPr>
        <a:xfrm>
          <a:off x="14414500" y="647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93980</xdr:rowOff>
    </xdr:from>
    <xdr:to>
      <xdr:col>81</xdr:col>
      <xdr:colOff>101600</xdr:colOff>
      <xdr:row>39</xdr:row>
      <xdr:rowOff>24130</xdr:rowOff>
    </xdr:to>
    <xdr:sp macro="" textlink="">
      <xdr:nvSpPr>
        <xdr:cNvPr id="438" name="楕円 437">
          <a:extLst>
            <a:ext uri="{FF2B5EF4-FFF2-40B4-BE49-F238E27FC236}">
              <a16:creationId xmlns:a16="http://schemas.microsoft.com/office/drawing/2014/main" id="{D366C010-0E28-4D11-BA94-16A739512FAA}"/>
            </a:ext>
          </a:extLst>
        </xdr:cNvPr>
        <xdr:cNvSpPr/>
      </xdr:nvSpPr>
      <xdr:spPr>
        <a:xfrm>
          <a:off x="13578840" y="6464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144780</xdr:rowOff>
    </xdr:from>
    <xdr:to>
      <xdr:col>85</xdr:col>
      <xdr:colOff>127000</xdr:colOff>
      <xdr:row>39</xdr:row>
      <xdr:rowOff>2722</xdr:rowOff>
    </xdr:to>
    <xdr:cxnSp macro="">
      <xdr:nvCxnSpPr>
        <xdr:cNvPr id="439" name="直線コネクタ 438">
          <a:extLst>
            <a:ext uri="{FF2B5EF4-FFF2-40B4-BE49-F238E27FC236}">
              <a16:creationId xmlns:a16="http://schemas.microsoft.com/office/drawing/2014/main" id="{A1D50026-6EC3-4F29-B867-BDC45D65C66D}"/>
            </a:ext>
          </a:extLst>
        </xdr:cNvPr>
        <xdr:cNvCxnSpPr/>
      </xdr:nvCxnSpPr>
      <xdr:spPr>
        <a:xfrm>
          <a:off x="13629640" y="6515100"/>
          <a:ext cx="746760" cy="25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61323</xdr:rowOff>
    </xdr:from>
    <xdr:to>
      <xdr:col>76</xdr:col>
      <xdr:colOff>165100</xdr:colOff>
      <xdr:row>38</xdr:row>
      <xdr:rowOff>162923</xdr:rowOff>
    </xdr:to>
    <xdr:sp macro="" textlink="">
      <xdr:nvSpPr>
        <xdr:cNvPr id="440" name="楕円 439">
          <a:extLst>
            <a:ext uri="{FF2B5EF4-FFF2-40B4-BE49-F238E27FC236}">
              <a16:creationId xmlns:a16="http://schemas.microsoft.com/office/drawing/2014/main" id="{F26CC17D-1D64-4BBC-B6E1-99C8824C022A}"/>
            </a:ext>
          </a:extLst>
        </xdr:cNvPr>
        <xdr:cNvSpPr/>
      </xdr:nvSpPr>
      <xdr:spPr>
        <a:xfrm>
          <a:off x="12804140" y="643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112123</xdr:rowOff>
    </xdr:from>
    <xdr:to>
      <xdr:col>81</xdr:col>
      <xdr:colOff>50800</xdr:colOff>
      <xdr:row>38</xdr:row>
      <xdr:rowOff>144780</xdr:rowOff>
    </xdr:to>
    <xdr:cxnSp macro="">
      <xdr:nvCxnSpPr>
        <xdr:cNvPr id="441" name="直線コネクタ 440">
          <a:extLst>
            <a:ext uri="{FF2B5EF4-FFF2-40B4-BE49-F238E27FC236}">
              <a16:creationId xmlns:a16="http://schemas.microsoft.com/office/drawing/2014/main" id="{3CDA7F82-A276-470A-A808-1409787B792F}"/>
            </a:ext>
          </a:extLst>
        </xdr:cNvPr>
        <xdr:cNvCxnSpPr/>
      </xdr:nvCxnSpPr>
      <xdr:spPr>
        <a:xfrm>
          <a:off x="12854940" y="6482443"/>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30299</xdr:rowOff>
    </xdr:from>
    <xdr:to>
      <xdr:col>72</xdr:col>
      <xdr:colOff>38100</xdr:colOff>
      <xdr:row>38</xdr:row>
      <xdr:rowOff>131899</xdr:rowOff>
    </xdr:to>
    <xdr:sp macro="" textlink="">
      <xdr:nvSpPr>
        <xdr:cNvPr id="442" name="楕円 441">
          <a:extLst>
            <a:ext uri="{FF2B5EF4-FFF2-40B4-BE49-F238E27FC236}">
              <a16:creationId xmlns:a16="http://schemas.microsoft.com/office/drawing/2014/main" id="{09F16482-5830-4C06-9E6D-A070167FB8ED}"/>
            </a:ext>
          </a:extLst>
        </xdr:cNvPr>
        <xdr:cNvSpPr/>
      </xdr:nvSpPr>
      <xdr:spPr>
        <a:xfrm>
          <a:off x="12029440" y="64006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81099</xdr:rowOff>
    </xdr:from>
    <xdr:to>
      <xdr:col>76</xdr:col>
      <xdr:colOff>114300</xdr:colOff>
      <xdr:row>38</xdr:row>
      <xdr:rowOff>112123</xdr:rowOff>
    </xdr:to>
    <xdr:cxnSp macro="">
      <xdr:nvCxnSpPr>
        <xdr:cNvPr id="443" name="直線コネクタ 442">
          <a:extLst>
            <a:ext uri="{FF2B5EF4-FFF2-40B4-BE49-F238E27FC236}">
              <a16:creationId xmlns:a16="http://schemas.microsoft.com/office/drawing/2014/main" id="{3B3C9D4F-15BD-4CF6-A1E1-C88260C0A3EB}"/>
            </a:ext>
          </a:extLst>
        </xdr:cNvPr>
        <xdr:cNvCxnSpPr/>
      </xdr:nvCxnSpPr>
      <xdr:spPr>
        <a:xfrm>
          <a:off x="12072620" y="6451419"/>
          <a:ext cx="78232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167459</xdr:rowOff>
    </xdr:from>
    <xdr:to>
      <xdr:col>67</xdr:col>
      <xdr:colOff>101600</xdr:colOff>
      <xdr:row>38</xdr:row>
      <xdr:rowOff>97609</xdr:rowOff>
    </xdr:to>
    <xdr:sp macro="" textlink="">
      <xdr:nvSpPr>
        <xdr:cNvPr id="444" name="楕円 443">
          <a:extLst>
            <a:ext uri="{FF2B5EF4-FFF2-40B4-BE49-F238E27FC236}">
              <a16:creationId xmlns:a16="http://schemas.microsoft.com/office/drawing/2014/main" id="{39E618C3-F696-4B21-99EA-30B7324C1264}"/>
            </a:ext>
          </a:extLst>
        </xdr:cNvPr>
        <xdr:cNvSpPr/>
      </xdr:nvSpPr>
      <xdr:spPr>
        <a:xfrm>
          <a:off x="11231880" y="63701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46809</xdr:rowOff>
    </xdr:from>
    <xdr:to>
      <xdr:col>71</xdr:col>
      <xdr:colOff>177800</xdr:colOff>
      <xdr:row>38</xdr:row>
      <xdr:rowOff>81099</xdr:rowOff>
    </xdr:to>
    <xdr:cxnSp macro="">
      <xdr:nvCxnSpPr>
        <xdr:cNvPr id="445" name="直線コネクタ 444">
          <a:extLst>
            <a:ext uri="{FF2B5EF4-FFF2-40B4-BE49-F238E27FC236}">
              <a16:creationId xmlns:a16="http://schemas.microsoft.com/office/drawing/2014/main" id="{B027E0D1-F078-4550-86E5-B45CAED3DCDC}"/>
            </a:ext>
          </a:extLst>
        </xdr:cNvPr>
        <xdr:cNvCxnSpPr/>
      </xdr:nvCxnSpPr>
      <xdr:spPr>
        <a:xfrm>
          <a:off x="11282680" y="6417129"/>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68416</xdr:rowOff>
    </xdr:from>
    <xdr:ext cx="405111" cy="259045"/>
    <xdr:sp macro="" textlink="">
      <xdr:nvSpPr>
        <xdr:cNvPr id="446" name="n_1aveValue【認定こども園・幼稚園・保育所】&#10;有形固定資産減価償却率">
          <a:extLst>
            <a:ext uri="{FF2B5EF4-FFF2-40B4-BE49-F238E27FC236}">
              <a16:creationId xmlns:a16="http://schemas.microsoft.com/office/drawing/2014/main" id="{1AE540E7-19D5-4173-B680-DE815BCE287A}"/>
            </a:ext>
          </a:extLst>
        </xdr:cNvPr>
        <xdr:cNvSpPr txBox="1"/>
      </xdr:nvSpPr>
      <xdr:spPr>
        <a:xfrm>
          <a:off x="13437244" y="6103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47188</xdr:rowOff>
    </xdr:from>
    <xdr:ext cx="405111" cy="259045"/>
    <xdr:sp macro="" textlink="">
      <xdr:nvSpPr>
        <xdr:cNvPr id="447" name="n_2aveValue【認定こども園・幼稚園・保育所】&#10;有形固定資産減価償却率">
          <a:extLst>
            <a:ext uri="{FF2B5EF4-FFF2-40B4-BE49-F238E27FC236}">
              <a16:creationId xmlns:a16="http://schemas.microsoft.com/office/drawing/2014/main" id="{5BB7AF87-15E0-48AF-9661-623635E4FEFF}"/>
            </a:ext>
          </a:extLst>
        </xdr:cNvPr>
        <xdr:cNvSpPr txBox="1"/>
      </xdr:nvSpPr>
      <xdr:spPr>
        <a:xfrm>
          <a:off x="12675244" y="608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84744</xdr:rowOff>
    </xdr:from>
    <xdr:ext cx="405111" cy="259045"/>
    <xdr:sp macro="" textlink="">
      <xdr:nvSpPr>
        <xdr:cNvPr id="448" name="n_3aveValue【認定こども園・幼稚園・保育所】&#10;有形固定資産減価償却率">
          <a:extLst>
            <a:ext uri="{FF2B5EF4-FFF2-40B4-BE49-F238E27FC236}">
              <a16:creationId xmlns:a16="http://schemas.microsoft.com/office/drawing/2014/main" id="{E235716B-921D-4380-B065-1D54C2122B13}"/>
            </a:ext>
          </a:extLst>
        </xdr:cNvPr>
        <xdr:cNvSpPr txBox="1"/>
      </xdr:nvSpPr>
      <xdr:spPr>
        <a:xfrm>
          <a:off x="11900544" y="6119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81478</xdr:rowOff>
    </xdr:from>
    <xdr:ext cx="405111" cy="259045"/>
    <xdr:sp macro="" textlink="">
      <xdr:nvSpPr>
        <xdr:cNvPr id="449" name="n_4aveValue【認定こども園・幼稚園・保育所】&#10;有形固定資産減価償却率">
          <a:extLst>
            <a:ext uri="{FF2B5EF4-FFF2-40B4-BE49-F238E27FC236}">
              <a16:creationId xmlns:a16="http://schemas.microsoft.com/office/drawing/2014/main" id="{311CB474-48CC-4058-AEF2-F10022B5B998}"/>
            </a:ext>
          </a:extLst>
        </xdr:cNvPr>
        <xdr:cNvSpPr txBox="1"/>
      </xdr:nvSpPr>
      <xdr:spPr>
        <a:xfrm>
          <a:off x="11102984" y="611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15257</xdr:rowOff>
    </xdr:from>
    <xdr:ext cx="405111" cy="259045"/>
    <xdr:sp macro="" textlink="">
      <xdr:nvSpPr>
        <xdr:cNvPr id="450" name="n_1mainValue【認定こども園・幼稚園・保育所】&#10;有形固定資産減価償却率">
          <a:extLst>
            <a:ext uri="{FF2B5EF4-FFF2-40B4-BE49-F238E27FC236}">
              <a16:creationId xmlns:a16="http://schemas.microsoft.com/office/drawing/2014/main" id="{E434BAAF-D36B-4FAC-9391-07BA22EFA2DF}"/>
            </a:ext>
          </a:extLst>
        </xdr:cNvPr>
        <xdr:cNvSpPr txBox="1"/>
      </xdr:nvSpPr>
      <xdr:spPr>
        <a:xfrm>
          <a:off x="134372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154050</xdr:rowOff>
    </xdr:from>
    <xdr:ext cx="405111" cy="259045"/>
    <xdr:sp macro="" textlink="">
      <xdr:nvSpPr>
        <xdr:cNvPr id="451" name="n_2mainValue【認定こども園・幼稚園・保育所】&#10;有形固定資産減価償却率">
          <a:extLst>
            <a:ext uri="{FF2B5EF4-FFF2-40B4-BE49-F238E27FC236}">
              <a16:creationId xmlns:a16="http://schemas.microsoft.com/office/drawing/2014/main" id="{EC7F5757-E7C0-414B-8AD2-F911E4A3EC5E}"/>
            </a:ext>
          </a:extLst>
        </xdr:cNvPr>
        <xdr:cNvSpPr txBox="1"/>
      </xdr:nvSpPr>
      <xdr:spPr>
        <a:xfrm>
          <a:off x="12675244" y="6524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123026</xdr:rowOff>
    </xdr:from>
    <xdr:ext cx="405111" cy="259045"/>
    <xdr:sp macro="" textlink="">
      <xdr:nvSpPr>
        <xdr:cNvPr id="452" name="n_3mainValue【認定こども園・幼稚園・保育所】&#10;有形固定資産減価償却率">
          <a:extLst>
            <a:ext uri="{FF2B5EF4-FFF2-40B4-BE49-F238E27FC236}">
              <a16:creationId xmlns:a16="http://schemas.microsoft.com/office/drawing/2014/main" id="{8F59F56E-3729-417A-9BF5-51275CED027A}"/>
            </a:ext>
          </a:extLst>
        </xdr:cNvPr>
        <xdr:cNvSpPr txBox="1"/>
      </xdr:nvSpPr>
      <xdr:spPr>
        <a:xfrm>
          <a:off x="11900544" y="6493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88736</xdr:rowOff>
    </xdr:from>
    <xdr:ext cx="405111" cy="259045"/>
    <xdr:sp macro="" textlink="">
      <xdr:nvSpPr>
        <xdr:cNvPr id="453" name="n_4mainValue【認定こども園・幼稚園・保育所】&#10;有形固定資産減価償却率">
          <a:extLst>
            <a:ext uri="{FF2B5EF4-FFF2-40B4-BE49-F238E27FC236}">
              <a16:creationId xmlns:a16="http://schemas.microsoft.com/office/drawing/2014/main" id="{B8E02819-C61E-43D8-A6D5-611AC2434907}"/>
            </a:ext>
          </a:extLst>
        </xdr:cNvPr>
        <xdr:cNvSpPr txBox="1"/>
      </xdr:nvSpPr>
      <xdr:spPr>
        <a:xfrm>
          <a:off x="11102984" y="6459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1A744872-B50D-4035-862D-E3DF3DF01E6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3887EFAD-3327-474D-8001-B1A854DB6839}"/>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26B4ADFF-A9E9-47B2-AF90-A160D0E2E1E3}"/>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3AF59D3C-30EB-4CD5-A712-35365D325AB3}"/>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EE5579E0-AAA7-42DA-A7EE-B5CF6DD9C7E1}"/>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1434F02A-4795-48A4-AF83-BE98577B06FC}"/>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A5D09B80-5B10-488B-848C-FD7EA413E9CD}"/>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E0F11120-F09E-4C27-A40A-6BAA0EFB134B}"/>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B833C78D-0A39-400C-87B2-776A789656BA}"/>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7200BAFC-5614-4795-94F9-9E4AFE318993}"/>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4" name="直線コネクタ 463">
          <a:extLst>
            <a:ext uri="{FF2B5EF4-FFF2-40B4-BE49-F238E27FC236}">
              <a16:creationId xmlns:a16="http://schemas.microsoft.com/office/drawing/2014/main" id="{DEBF4E8A-7B10-4E75-AB28-ADFB62CA14E3}"/>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5" name="テキスト ボックス 464">
          <a:extLst>
            <a:ext uri="{FF2B5EF4-FFF2-40B4-BE49-F238E27FC236}">
              <a16:creationId xmlns:a16="http://schemas.microsoft.com/office/drawing/2014/main" id="{85120CD5-C2B9-4B5B-99AC-74904D8D49B9}"/>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6" name="直線コネクタ 465">
          <a:extLst>
            <a:ext uri="{FF2B5EF4-FFF2-40B4-BE49-F238E27FC236}">
              <a16:creationId xmlns:a16="http://schemas.microsoft.com/office/drawing/2014/main" id="{3022A312-7C18-4215-8041-F3CC40840608}"/>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7" name="テキスト ボックス 466">
          <a:extLst>
            <a:ext uri="{FF2B5EF4-FFF2-40B4-BE49-F238E27FC236}">
              <a16:creationId xmlns:a16="http://schemas.microsoft.com/office/drawing/2014/main" id="{70D3FBAC-375B-487D-B609-C4869D68C0D7}"/>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8" name="直線コネクタ 467">
          <a:extLst>
            <a:ext uri="{FF2B5EF4-FFF2-40B4-BE49-F238E27FC236}">
              <a16:creationId xmlns:a16="http://schemas.microsoft.com/office/drawing/2014/main" id="{F0FE9535-CD93-4A18-8FB5-82F382DF7C3A}"/>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9" name="テキスト ボックス 468">
          <a:extLst>
            <a:ext uri="{FF2B5EF4-FFF2-40B4-BE49-F238E27FC236}">
              <a16:creationId xmlns:a16="http://schemas.microsoft.com/office/drawing/2014/main" id="{3AD30A53-9A61-4A78-9C92-7F95BAE13A55}"/>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0" name="直線コネクタ 469">
          <a:extLst>
            <a:ext uri="{FF2B5EF4-FFF2-40B4-BE49-F238E27FC236}">
              <a16:creationId xmlns:a16="http://schemas.microsoft.com/office/drawing/2014/main" id="{A69D49FA-E8CD-4B99-8958-CF3FE68B24A9}"/>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1" name="テキスト ボックス 470">
          <a:extLst>
            <a:ext uri="{FF2B5EF4-FFF2-40B4-BE49-F238E27FC236}">
              <a16:creationId xmlns:a16="http://schemas.microsoft.com/office/drawing/2014/main" id="{2D06C6FB-0054-4BF0-8CB8-A535170D0E02}"/>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E1323B88-CD42-4BC1-8459-27A815B8C936}"/>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288333A3-12C0-4F35-BFEE-EA5F52CDEF7B}"/>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875F5CD5-C12B-428C-A277-74AE468965C4}"/>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30023</xdr:rowOff>
    </xdr:from>
    <xdr:to>
      <xdr:col>116</xdr:col>
      <xdr:colOff>62864</xdr:colOff>
      <xdr:row>41</xdr:row>
      <xdr:rowOff>89459</xdr:rowOff>
    </xdr:to>
    <xdr:cxnSp macro="">
      <xdr:nvCxnSpPr>
        <xdr:cNvPr id="475" name="直線コネクタ 474">
          <a:extLst>
            <a:ext uri="{FF2B5EF4-FFF2-40B4-BE49-F238E27FC236}">
              <a16:creationId xmlns:a16="http://schemas.microsoft.com/office/drawing/2014/main" id="{A825E5E6-34CD-4605-AA57-97B41045865D}"/>
            </a:ext>
          </a:extLst>
        </xdr:cNvPr>
        <xdr:cNvCxnSpPr/>
      </xdr:nvCxnSpPr>
      <xdr:spPr>
        <a:xfrm flipV="1">
          <a:off x="19509104" y="5562143"/>
          <a:ext cx="0" cy="1400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93286</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CB5FB650-4621-4757-934C-37E6061D9D95}"/>
            </a:ext>
          </a:extLst>
        </xdr:cNvPr>
        <xdr:cNvSpPr txBox="1"/>
      </xdr:nvSpPr>
      <xdr:spPr>
        <a:xfrm>
          <a:off x="19547840" y="6966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89459</xdr:rowOff>
    </xdr:from>
    <xdr:to>
      <xdr:col>116</xdr:col>
      <xdr:colOff>152400</xdr:colOff>
      <xdr:row>41</xdr:row>
      <xdr:rowOff>89459</xdr:rowOff>
    </xdr:to>
    <xdr:cxnSp macro="">
      <xdr:nvCxnSpPr>
        <xdr:cNvPr id="477" name="直線コネクタ 476">
          <a:extLst>
            <a:ext uri="{FF2B5EF4-FFF2-40B4-BE49-F238E27FC236}">
              <a16:creationId xmlns:a16="http://schemas.microsoft.com/office/drawing/2014/main" id="{24C2507F-821D-4BAF-AC05-D91572E5036D}"/>
            </a:ext>
          </a:extLst>
        </xdr:cNvPr>
        <xdr:cNvCxnSpPr/>
      </xdr:nvCxnSpPr>
      <xdr:spPr>
        <a:xfrm>
          <a:off x="19443700" y="69626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148150</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5B3EC507-2E49-4189-9826-5C045A31E689}"/>
            </a:ext>
          </a:extLst>
        </xdr:cNvPr>
        <xdr:cNvSpPr txBox="1"/>
      </xdr:nvSpPr>
      <xdr:spPr>
        <a:xfrm>
          <a:off x="19547840" y="5344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30023</xdr:rowOff>
    </xdr:from>
    <xdr:to>
      <xdr:col>116</xdr:col>
      <xdr:colOff>152400</xdr:colOff>
      <xdr:row>33</xdr:row>
      <xdr:rowOff>30023</xdr:rowOff>
    </xdr:to>
    <xdr:cxnSp macro="">
      <xdr:nvCxnSpPr>
        <xdr:cNvPr id="479" name="直線コネクタ 478">
          <a:extLst>
            <a:ext uri="{FF2B5EF4-FFF2-40B4-BE49-F238E27FC236}">
              <a16:creationId xmlns:a16="http://schemas.microsoft.com/office/drawing/2014/main" id="{A89D9FD3-CC38-44E6-A8F7-7B697023C9B2}"/>
            </a:ext>
          </a:extLst>
        </xdr:cNvPr>
        <xdr:cNvCxnSpPr/>
      </xdr:nvCxnSpPr>
      <xdr:spPr>
        <a:xfrm>
          <a:off x="19443700" y="55621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165676</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AB36F095-ED44-43F4-871A-269515F4B81B}"/>
            </a:ext>
          </a:extLst>
        </xdr:cNvPr>
        <xdr:cNvSpPr txBox="1"/>
      </xdr:nvSpPr>
      <xdr:spPr>
        <a:xfrm>
          <a:off x="19547840" y="6535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15799</xdr:rowOff>
    </xdr:from>
    <xdr:to>
      <xdr:col>116</xdr:col>
      <xdr:colOff>114300</xdr:colOff>
      <xdr:row>39</xdr:row>
      <xdr:rowOff>117399</xdr:rowOff>
    </xdr:to>
    <xdr:sp macro="" textlink="">
      <xdr:nvSpPr>
        <xdr:cNvPr id="481" name="フローチャート: 判断 480">
          <a:extLst>
            <a:ext uri="{FF2B5EF4-FFF2-40B4-BE49-F238E27FC236}">
              <a16:creationId xmlns:a16="http://schemas.microsoft.com/office/drawing/2014/main" id="{56B5845A-A0AC-48B1-964D-1D6569557317}"/>
            </a:ext>
          </a:extLst>
        </xdr:cNvPr>
        <xdr:cNvSpPr/>
      </xdr:nvSpPr>
      <xdr:spPr>
        <a:xfrm>
          <a:off x="19458940" y="6553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30429</xdr:rowOff>
    </xdr:from>
    <xdr:to>
      <xdr:col>112</xdr:col>
      <xdr:colOff>38100</xdr:colOff>
      <xdr:row>39</xdr:row>
      <xdr:rowOff>132029</xdr:rowOff>
    </xdr:to>
    <xdr:sp macro="" textlink="">
      <xdr:nvSpPr>
        <xdr:cNvPr id="482" name="フローチャート: 判断 481">
          <a:extLst>
            <a:ext uri="{FF2B5EF4-FFF2-40B4-BE49-F238E27FC236}">
              <a16:creationId xmlns:a16="http://schemas.microsoft.com/office/drawing/2014/main" id="{FB8F3251-48EA-43F4-B5BF-AB534B1758B5}"/>
            </a:ext>
          </a:extLst>
        </xdr:cNvPr>
        <xdr:cNvSpPr/>
      </xdr:nvSpPr>
      <xdr:spPr>
        <a:xfrm>
          <a:off x="18735040" y="656838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41402</xdr:rowOff>
    </xdr:from>
    <xdr:to>
      <xdr:col>107</xdr:col>
      <xdr:colOff>101600</xdr:colOff>
      <xdr:row>39</xdr:row>
      <xdr:rowOff>143002</xdr:rowOff>
    </xdr:to>
    <xdr:sp macro="" textlink="">
      <xdr:nvSpPr>
        <xdr:cNvPr id="483" name="フローチャート: 判断 482">
          <a:extLst>
            <a:ext uri="{FF2B5EF4-FFF2-40B4-BE49-F238E27FC236}">
              <a16:creationId xmlns:a16="http://schemas.microsoft.com/office/drawing/2014/main" id="{8BF2A5EB-3461-4E90-83FF-D6A89860ADF6}"/>
            </a:ext>
          </a:extLst>
        </xdr:cNvPr>
        <xdr:cNvSpPr/>
      </xdr:nvSpPr>
      <xdr:spPr>
        <a:xfrm>
          <a:off x="17937480" y="657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46889</xdr:rowOff>
    </xdr:from>
    <xdr:to>
      <xdr:col>102</xdr:col>
      <xdr:colOff>165100</xdr:colOff>
      <xdr:row>39</xdr:row>
      <xdr:rowOff>148489</xdr:rowOff>
    </xdr:to>
    <xdr:sp macro="" textlink="">
      <xdr:nvSpPr>
        <xdr:cNvPr id="484" name="フローチャート: 判断 483">
          <a:extLst>
            <a:ext uri="{FF2B5EF4-FFF2-40B4-BE49-F238E27FC236}">
              <a16:creationId xmlns:a16="http://schemas.microsoft.com/office/drawing/2014/main" id="{3594F67A-EB09-4E79-836F-26412339494C}"/>
            </a:ext>
          </a:extLst>
        </xdr:cNvPr>
        <xdr:cNvSpPr/>
      </xdr:nvSpPr>
      <xdr:spPr>
        <a:xfrm>
          <a:off x="17162780" y="6584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56032</xdr:rowOff>
    </xdr:from>
    <xdr:to>
      <xdr:col>98</xdr:col>
      <xdr:colOff>38100</xdr:colOff>
      <xdr:row>39</xdr:row>
      <xdr:rowOff>157632</xdr:rowOff>
    </xdr:to>
    <xdr:sp macro="" textlink="">
      <xdr:nvSpPr>
        <xdr:cNvPr id="485" name="フローチャート: 判断 484">
          <a:extLst>
            <a:ext uri="{FF2B5EF4-FFF2-40B4-BE49-F238E27FC236}">
              <a16:creationId xmlns:a16="http://schemas.microsoft.com/office/drawing/2014/main" id="{A5BF02B7-C0DB-4634-B419-F3F77FB10CEE}"/>
            </a:ext>
          </a:extLst>
        </xdr:cNvPr>
        <xdr:cNvSpPr/>
      </xdr:nvSpPr>
      <xdr:spPr>
        <a:xfrm>
          <a:off x="16388080" y="659399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CC9DBCAC-DE52-4E3B-8E2D-A5109D3CC728}"/>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3C100260-7C72-41DD-A631-8BE163F0D9F7}"/>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9DFF0AF2-59CF-4BA0-BD61-D0732CD1E84F}"/>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F08A4183-9763-4DC3-B7CF-8E82016284A1}"/>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8CB05B52-90B8-40BD-9316-3398B0BADA48}"/>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10770</xdr:rowOff>
    </xdr:from>
    <xdr:to>
      <xdr:col>116</xdr:col>
      <xdr:colOff>114300</xdr:colOff>
      <xdr:row>38</xdr:row>
      <xdr:rowOff>112370</xdr:rowOff>
    </xdr:to>
    <xdr:sp macro="" textlink="">
      <xdr:nvSpPr>
        <xdr:cNvPr id="491" name="楕円 490">
          <a:extLst>
            <a:ext uri="{FF2B5EF4-FFF2-40B4-BE49-F238E27FC236}">
              <a16:creationId xmlns:a16="http://schemas.microsoft.com/office/drawing/2014/main" id="{36587D2E-52D3-4266-B741-57C1F38915C5}"/>
            </a:ext>
          </a:extLst>
        </xdr:cNvPr>
        <xdr:cNvSpPr/>
      </xdr:nvSpPr>
      <xdr:spPr>
        <a:xfrm>
          <a:off x="19458940" y="638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33646</xdr:rowOff>
    </xdr:from>
    <xdr:ext cx="469744" cy="259045"/>
    <xdr:sp macro="" textlink="">
      <xdr:nvSpPr>
        <xdr:cNvPr id="492" name="【認定こども園・幼稚園・保育所】&#10;一人当たり面積該当値テキスト">
          <a:extLst>
            <a:ext uri="{FF2B5EF4-FFF2-40B4-BE49-F238E27FC236}">
              <a16:creationId xmlns:a16="http://schemas.microsoft.com/office/drawing/2014/main" id="{5F5A10CC-18BD-4914-AC94-9B15196DE3E3}"/>
            </a:ext>
          </a:extLst>
        </xdr:cNvPr>
        <xdr:cNvSpPr txBox="1"/>
      </xdr:nvSpPr>
      <xdr:spPr>
        <a:xfrm>
          <a:off x="19547840" y="6236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26315</xdr:rowOff>
    </xdr:from>
    <xdr:to>
      <xdr:col>112</xdr:col>
      <xdr:colOff>38100</xdr:colOff>
      <xdr:row>38</xdr:row>
      <xdr:rowOff>127915</xdr:rowOff>
    </xdr:to>
    <xdr:sp macro="" textlink="">
      <xdr:nvSpPr>
        <xdr:cNvPr id="493" name="楕円 492">
          <a:extLst>
            <a:ext uri="{FF2B5EF4-FFF2-40B4-BE49-F238E27FC236}">
              <a16:creationId xmlns:a16="http://schemas.microsoft.com/office/drawing/2014/main" id="{7502B4E7-8962-458C-94E3-A457C16C21C0}"/>
            </a:ext>
          </a:extLst>
        </xdr:cNvPr>
        <xdr:cNvSpPr/>
      </xdr:nvSpPr>
      <xdr:spPr>
        <a:xfrm>
          <a:off x="18735040" y="63966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61570</xdr:rowOff>
    </xdr:from>
    <xdr:to>
      <xdr:col>116</xdr:col>
      <xdr:colOff>63500</xdr:colOff>
      <xdr:row>38</xdr:row>
      <xdr:rowOff>77115</xdr:rowOff>
    </xdr:to>
    <xdr:cxnSp macro="">
      <xdr:nvCxnSpPr>
        <xdr:cNvPr id="494" name="直線コネクタ 493">
          <a:extLst>
            <a:ext uri="{FF2B5EF4-FFF2-40B4-BE49-F238E27FC236}">
              <a16:creationId xmlns:a16="http://schemas.microsoft.com/office/drawing/2014/main" id="{E52645D9-54D0-4DDE-8827-FB18250F239F}"/>
            </a:ext>
          </a:extLst>
        </xdr:cNvPr>
        <xdr:cNvCxnSpPr/>
      </xdr:nvCxnSpPr>
      <xdr:spPr>
        <a:xfrm flipV="1">
          <a:off x="18778220" y="6431890"/>
          <a:ext cx="73152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31801</xdr:rowOff>
    </xdr:from>
    <xdr:to>
      <xdr:col>107</xdr:col>
      <xdr:colOff>101600</xdr:colOff>
      <xdr:row>38</xdr:row>
      <xdr:rowOff>133401</xdr:rowOff>
    </xdr:to>
    <xdr:sp macro="" textlink="">
      <xdr:nvSpPr>
        <xdr:cNvPr id="495" name="楕円 494">
          <a:extLst>
            <a:ext uri="{FF2B5EF4-FFF2-40B4-BE49-F238E27FC236}">
              <a16:creationId xmlns:a16="http://schemas.microsoft.com/office/drawing/2014/main" id="{DF925DE6-1734-4496-B671-5CC105A0836A}"/>
            </a:ext>
          </a:extLst>
        </xdr:cNvPr>
        <xdr:cNvSpPr/>
      </xdr:nvSpPr>
      <xdr:spPr>
        <a:xfrm>
          <a:off x="17937480" y="6402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77115</xdr:rowOff>
    </xdr:from>
    <xdr:to>
      <xdr:col>111</xdr:col>
      <xdr:colOff>177800</xdr:colOff>
      <xdr:row>38</xdr:row>
      <xdr:rowOff>82601</xdr:rowOff>
    </xdr:to>
    <xdr:cxnSp macro="">
      <xdr:nvCxnSpPr>
        <xdr:cNvPr id="496" name="直線コネクタ 495">
          <a:extLst>
            <a:ext uri="{FF2B5EF4-FFF2-40B4-BE49-F238E27FC236}">
              <a16:creationId xmlns:a16="http://schemas.microsoft.com/office/drawing/2014/main" id="{A84EC9E2-3129-4CD6-9B7E-776EE2637EAC}"/>
            </a:ext>
          </a:extLst>
        </xdr:cNvPr>
        <xdr:cNvCxnSpPr/>
      </xdr:nvCxnSpPr>
      <xdr:spPr>
        <a:xfrm flipV="1">
          <a:off x="17988280" y="6447435"/>
          <a:ext cx="78994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45517</xdr:rowOff>
    </xdr:from>
    <xdr:to>
      <xdr:col>102</xdr:col>
      <xdr:colOff>165100</xdr:colOff>
      <xdr:row>38</xdr:row>
      <xdr:rowOff>147117</xdr:rowOff>
    </xdr:to>
    <xdr:sp macro="" textlink="">
      <xdr:nvSpPr>
        <xdr:cNvPr id="497" name="楕円 496">
          <a:extLst>
            <a:ext uri="{FF2B5EF4-FFF2-40B4-BE49-F238E27FC236}">
              <a16:creationId xmlns:a16="http://schemas.microsoft.com/office/drawing/2014/main" id="{745BFF3A-D8E4-43ED-9879-691BE7C0F8D0}"/>
            </a:ext>
          </a:extLst>
        </xdr:cNvPr>
        <xdr:cNvSpPr/>
      </xdr:nvSpPr>
      <xdr:spPr>
        <a:xfrm>
          <a:off x="17162780" y="641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82601</xdr:rowOff>
    </xdr:from>
    <xdr:to>
      <xdr:col>107</xdr:col>
      <xdr:colOff>50800</xdr:colOff>
      <xdr:row>38</xdr:row>
      <xdr:rowOff>96317</xdr:rowOff>
    </xdr:to>
    <xdr:cxnSp macro="">
      <xdr:nvCxnSpPr>
        <xdr:cNvPr id="498" name="直線コネクタ 497">
          <a:extLst>
            <a:ext uri="{FF2B5EF4-FFF2-40B4-BE49-F238E27FC236}">
              <a16:creationId xmlns:a16="http://schemas.microsoft.com/office/drawing/2014/main" id="{BF1086C2-C732-4405-A4D4-B032FA3F5BAF}"/>
            </a:ext>
          </a:extLst>
        </xdr:cNvPr>
        <xdr:cNvCxnSpPr/>
      </xdr:nvCxnSpPr>
      <xdr:spPr>
        <a:xfrm flipV="1">
          <a:off x="17213580" y="6452921"/>
          <a:ext cx="7747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57404</xdr:rowOff>
    </xdr:from>
    <xdr:to>
      <xdr:col>98</xdr:col>
      <xdr:colOff>38100</xdr:colOff>
      <xdr:row>38</xdr:row>
      <xdr:rowOff>159004</xdr:rowOff>
    </xdr:to>
    <xdr:sp macro="" textlink="">
      <xdr:nvSpPr>
        <xdr:cNvPr id="499" name="楕円 498">
          <a:extLst>
            <a:ext uri="{FF2B5EF4-FFF2-40B4-BE49-F238E27FC236}">
              <a16:creationId xmlns:a16="http://schemas.microsoft.com/office/drawing/2014/main" id="{C6148F2B-FF10-4D25-B149-4F87185D2566}"/>
            </a:ext>
          </a:extLst>
        </xdr:cNvPr>
        <xdr:cNvSpPr/>
      </xdr:nvSpPr>
      <xdr:spPr>
        <a:xfrm>
          <a:off x="16388080" y="64277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96317</xdr:rowOff>
    </xdr:from>
    <xdr:to>
      <xdr:col>102</xdr:col>
      <xdr:colOff>114300</xdr:colOff>
      <xdr:row>38</xdr:row>
      <xdr:rowOff>108204</xdr:rowOff>
    </xdr:to>
    <xdr:cxnSp macro="">
      <xdr:nvCxnSpPr>
        <xdr:cNvPr id="500" name="直線コネクタ 499">
          <a:extLst>
            <a:ext uri="{FF2B5EF4-FFF2-40B4-BE49-F238E27FC236}">
              <a16:creationId xmlns:a16="http://schemas.microsoft.com/office/drawing/2014/main" id="{B11134E9-1B33-4AD7-95DC-6FEA2265770D}"/>
            </a:ext>
          </a:extLst>
        </xdr:cNvPr>
        <xdr:cNvCxnSpPr/>
      </xdr:nvCxnSpPr>
      <xdr:spPr>
        <a:xfrm flipV="1">
          <a:off x="16431260" y="6466637"/>
          <a:ext cx="78232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123156</xdr:rowOff>
    </xdr:from>
    <xdr:ext cx="469744" cy="259045"/>
    <xdr:sp macro="" textlink="">
      <xdr:nvSpPr>
        <xdr:cNvPr id="501" name="n_1aveValue【認定こども園・幼稚園・保育所】&#10;一人当たり面積">
          <a:extLst>
            <a:ext uri="{FF2B5EF4-FFF2-40B4-BE49-F238E27FC236}">
              <a16:creationId xmlns:a16="http://schemas.microsoft.com/office/drawing/2014/main" id="{47E92383-F975-48D4-893F-ACBAE6A322A0}"/>
            </a:ext>
          </a:extLst>
        </xdr:cNvPr>
        <xdr:cNvSpPr txBox="1"/>
      </xdr:nvSpPr>
      <xdr:spPr>
        <a:xfrm>
          <a:off x="18561127" y="6661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134129</xdr:rowOff>
    </xdr:from>
    <xdr:ext cx="469744" cy="259045"/>
    <xdr:sp macro="" textlink="">
      <xdr:nvSpPr>
        <xdr:cNvPr id="502" name="n_2aveValue【認定こども園・幼稚園・保育所】&#10;一人当たり面積">
          <a:extLst>
            <a:ext uri="{FF2B5EF4-FFF2-40B4-BE49-F238E27FC236}">
              <a16:creationId xmlns:a16="http://schemas.microsoft.com/office/drawing/2014/main" id="{3496FDA5-4626-413D-AF61-2499F0D6BE9F}"/>
            </a:ext>
          </a:extLst>
        </xdr:cNvPr>
        <xdr:cNvSpPr txBox="1"/>
      </xdr:nvSpPr>
      <xdr:spPr>
        <a:xfrm>
          <a:off x="17776267" y="6672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139616</xdr:rowOff>
    </xdr:from>
    <xdr:ext cx="469744" cy="259045"/>
    <xdr:sp macro="" textlink="">
      <xdr:nvSpPr>
        <xdr:cNvPr id="503" name="n_3aveValue【認定こども園・幼稚園・保育所】&#10;一人当たり面積">
          <a:extLst>
            <a:ext uri="{FF2B5EF4-FFF2-40B4-BE49-F238E27FC236}">
              <a16:creationId xmlns:a16="http://schemas.microsoft.com/office/drawing/2014/main" id="{4177E9A2-9B69-4504-88F8-AEE251033BBA}"/>
            </a:ext>
          </a:extLst>
        </xdr:cNvPr>
        <xdr:cNvSpPr txBox="1"/>
      </xdr:nvSpPr>
      <xdr:spPr>
        <a:xfrm>
          <a:off x="17001567" y="6677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148759</xdr:rowOff>
    </xdr:from>
    <xdr:ext cx="469744" cy="259045"/>
    <xdr:sp macro="" textlink="">
      <xdr:nvSpPr>
        <xdr:cNvPr id="504" name="n_4aveValue【認定こども園・幼稚園・保育所】&#10;一人当たり面積">
          <a:extLst>
            <a:ext uri="{FF2B5EF4-FFF2-40B4-BE49-F238E27FC236}">
              <a16:creationId xmlns:a16="http://schemas.microsoft.com/office/drawing/2014/main" id="{BD3C0F8E-98A5-4B71-8998-7E41265FC0A8}"/>
            </a:ext>
          </a:extLst>
        </xdr:cNvPr>
        <xdr:cNvSpPr txBox="1"/>
      </xdr:nvSpPr>
      <xdr:spPr>
        <a:xfrm>
          <a:off x="16226867" y="6686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144441</xdr:rowOff>
    </xdr:from>
    <xdr:ext cx="469744" cy="259045"/>
    <xdr:sp macro="" textlink="">
      <xdr:nvSpPr>
        <xdr:cNvPr id="505" name="n_1mainValue【認定こども園・幼稚園・保育所】&#10;一人当たり面積">
          <a:extLst>
            <a:ext uri="{FF2B5EF4-FFF2-40B4-BE49-F238E27FC236}">
              <a16:creationId xmlns:a16="http://schemas.microsoft.com/office/drawing/2014/main" id="{A1AE1DFA-518F-4945-8058-70E93A74C699}"/>
            </a:ext>
          </a:extLst>
        </xdr:cNvPr>
        <xdr:cNvSpPr txBox="1"/>
      </xdr:nvSpPr>
      <xdr:spPr>
        <a:xfrm>
          <a:off x="18561127" y="6179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149928</xdr:rowOff>
    </xdr:from>
    <xdr:ext cx="469744" cy="259045"/>
    <xdr:sp macro="" textlink="">
      <xdr:nvSpPr>
        <xdr:cNvPr id="506" name="n_2mainValue【認定こども園・幼稚園・保育所】&#10;一人当たり面積">
          <a:extLst>
            <a:ext uri="{FF2B5EF4-FFF2-40B4-BE49-F238E27FC236}">
              <a16:creationId xmlns:a16="http://schemas.microsoft.com/office/drawing/2014/main" id="{B57ECC77-DED5-4ADE-B862-5F2C63C6C592}"/>
            </a:ext>
          </a:extLst>
        </xdr:cNvPr>
        <xdr:cNvSpPr txBox="1"/>
      </xdr:nvSpPr>
      <xdr:spPr>
        <a:xfrm>
          <a:off x="17776267" y="6184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163644</xdr:rowOff>
    </xdr:from>
    <xdr:ext cx="469744" cy="259045"/>
    <xdr:sp macro="" textlink="">
      <xdr:nvSpPr>
        <xdr:cNvPr id="507" name="n_3mainValue【認定こども園・幼稚園・保育所】&#10;一人当たり面積">
          <a:extLst>
            <a:ext uri="{FF2B5EF4-FFF2-40B4-BE49-F238E27FC236}">
              <a16:creationId xmlns:a16="http://schemas.microsoft.com/office/drawing/2014/main" id="{72A10DE2-EC83-4709-8790-C5D08EFCDD92}"/>
            </a:ext>
          </a:extLst>
        </xdr:cNvPr>
        <xdr:cNvSpPr txBox="1"/>
      </xdr:nvSpPr>
      <xdr:spPr>
        <a:xfrm>
          <a:off x="17001567" y="6198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4081</xdr:rowOff>
    </xdr:from>
    <xdr:ext cx="469744" cy="259045"/>
    <xdr:sp macro="" textlink="">
      <xdr:nvSpPr>
        <xdr:cNvPr id="508" name="n_4mainValue【認定こども園・幼稚園・保育所】&#10;一人当たり面積">
          <a:extLst>
            <a:ext uri="{FF2B5EF4-FFF2-40B4-BE49-F238E27FC236}">
              <a16:creationId xmlns:a16="http://schemas.microsoft.com/office/drawing/2014/main" id="{3E20347A-D1D9-43F8-8D60-FB4B49E52CF6}"/>
            </a:ext>
          </a:extLst>
        </xdr:cNvPr>
        <xdr:cNvSpPr txBox="1"/>
      </xdr:nvSpPr>
      <xdr:spPr>
        <a:xfrm>
          <a:off x="16226867" y="6206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167AE961-BCFD-4500-82FA-CC90169AF5E2}"/>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D8EB4D2A-0EC9-450D-994B-6B2FF4517C93}"/>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EA37F0F7-D357-4E32-AA45-3E683C15723B}"/>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21A3AFAA-2526-455B-A99E-9140253DFBD2}"/>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18AF63D1-3DDD-4EDF-9BC7-3A591F94C502}"/>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80CADA2C-3730-470A-A0EB-A206150E14CB}"/>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1D85E93B-34B0-4E3D-B524-B4464C12C838}"/>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43F9D0B7-0B55-47ED-9287-AE67805B2D23}"/>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4B02B2F7-020C-4428-A600-14914E91CEE4}"/>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1A2FFBCA-6A9C-4907-89DC-883CC57E712A}"/>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A170CFBA-A4C7-48F7-9260-6D7BF1137631}"/>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0" name="直線コネクタ 519">
          <a:extLst>
            <a:ext uri="{FF2B5EF4-FFF2-40B4-BE49-F238E27FC236}">
              <a16:creationId xmlns:a16="http://schemas.microsoft.com/office/drawing/2014/main" id="{C0E3FCF3-FF4C-4CB0-836B-E76486DB30C4}"/>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1" name="テキスト ボックス 520">
          <a:extLst>
            <a:ext uri="{FF2B5EF4-FFF2-40B4-BE49-F238E27FC236}">
              <a16:creationId xmlns:a16="http://schemas.microsoft.com/office/drawing/2014/main" id="{1A5ADAB5-DE4F-4C26-ACDA-80002A3F9DB7}"/>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2" name="直線コネクタ 521">
          <a:extLst>
            <a:ext uri="{FF2B5EF4-FFF2-40B4-BE49-F238E27FC236}">
              <a16:creationId xmlns:a16="http://schemas.microsoft.com/office/drawing/2014/main" id="{38BFB1C4-4D6B-4EDD-8F10-A1E76FBA6EB9}"/>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3" name="テキスト ボックス 522">
          <a:extLst>
            <a:ext uri="{FF2B5EF4-FFF2-40B4-BE49-F238E27FC236}">
              <a16:creationId xmlns:a16="http://schemas.microsoft.com/office/drawing/2014/main" id="{4C5FF1D2-5A22-4AAE-9B8F-1D21B2474C1C}"/>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4" name="直線コネクタ 523">
          <a:extLst>
            <a:ext uri="{FF2B5EF4-FFF2-40B4-BE49-F238E27FC236}">
              <a16:creationId xmlns:a16="http://schemas.microsoft.com/office/drawing/2014/main" id="{9FBEA106-6DF3-454D-9602-B28D9CA81AEB}"/>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5" name="テキスト ボックス 524">
          <a:extLst>
            <a:ext uri="{FF2B5EF4-FFF2-40B4-BE49-F238E27FC236}">
              <a16:creationId xmlns:a16="http://schemas.microsoft.com/office/drawing/2014/main" id="{795196B2-7930-4D8F-A467-986DAF7A5C59}"/>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6" name="直線コネクタ 525">
          <a:extLst>
            <a:ext uri="{FF2B5EF4-FFF2-40B4-BE49-F238E27FC236}">
              <a16:creationId xmlns:a16="http://schemas.microsoft.com/office/drawing/2014/main" id="{5690CA9B-F59A-4803-A92B-9C124A67C2D4}"/>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7" name="テキスト ボックス 526">
          <a:extLst>
            <a:ext uri="{FF2B5EF4-FFF2-40B4-BE49-F238E27FC236}">
              <a16:creationId xmlns:a16="http://schemas.microsoft.com/office/drawing/2014/main" id="{98B5CAB6-5C9C-4529-B504-D552C96F89C6}"/>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8" name="直線コネクタ 527">
          <a:extLst>
            <a:ext uri="{FF2B5EF4-FFF2-40B4-BE49-F238E27FC236}">
              <a16:creationId xmlns:a16="http://schemas.microsoft.com/office/drawing/2014/main" id="{5FDD8663-E4EF-4C41-9887-5E005034FED3}"/>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9" name="テキスト ボックス 528">
          <a:extLst>
            <a:ext uri="{FF2B5EF4-FFF2-40B4-BE49-F238E27FC236}">
              <a16:creationId xmlns:a16="http://schemas.microsoft.com/office/drawing/2014/main" id="{9259951B-1EF7-43DD-BF9A-C735F4D6F82A}"/>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C7B6CEF6-AC4F-4A0A-A81E-C52C64C74B25}"/>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1" name="テキスト ボックス 530">
          <a:extLst>
            <a:ext uri="{FF2B5EF4-FFF2-40B4-BE49-F238E27FC236}">
              <a16:creationId xmlns:a16="http://schemas.microsoft.com/office/drawing/2014/main" id="{C342CA39-484B-45D8-BFB8-F9913E260BB5}"/>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E8C5DE5C-53D9-44C0-817F-95A1E4ADEE23}"/>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xdr:rowOff>
    </xdr:from>
    <xdr:to>
      <xdr:col>85</xdr:col>
      <xdr:colOff>126364</xdr:colOff>
      <xdr:row>64</xdr:row>
      <xdr:rowOff>38100</xdr:rowOff>
    </xdr:to>
    <xdr:cxnSp macro="">
      <xdr:nvCxnSpPr>
        <xdr:cNvPr id="533" name="直線コネクタ 532">
          <a:extLst>
            <a:ext uri="{FF2B5EF4-FFF2-40B4-BE49-F238E27FC236}">
              <a16:creationId xmlns:a16="http://schemas.microsoft.com/office/drawing/2014/main" id="{251BE642-99ED-449C-BA9E-ADA2232B2CE8}"/>
            </a:ext>
          </a:extLst>
        </xdr:cNvPr>
        <xdr:cNvCxnSpPr/>
      </xdr:nvCxnSpPr>
      <xdr:spPr>
        <a:xfrm flipV="1">
          <a:off x="14375764" y="9231630"/>
          <a:ext cx="0" cy="1535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41927</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16662D15-9DFB-4948-A8F4-641FD9557886}"/>
            </a:ext>
          </a:extLst>
        </xdr:cNvPr>
        <xdr:cNvSpPr txBox="1"/>
      </xdr:nvSpPr>
      <xdr:spPr>
        <a:xfrm>
          <a:off x="14414500" y="1077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38100</xdr:rowOff>
    </xdr:from>
    <xdr:to>
      <xdr:col>86</xdr:col>
      <xdr:colOff>25400</xdr:colOff>
      <xdr:row>64</xdr:row>
      <xdr:rowOff>38100</xdr:rowOff>
    </xdr:to>
    <xdr:cxnSp macro="">
      <xdr:nvCxnSpPr>
        <xdr:cNvPr id="535" name="直線コネクタ 534">
          <a:extLst>
            <a:ext uri="{FF2B5EF4-FFF2-40B4-BE49-F238E27FC236}">
              <a16:creationId xmlns:a16="http://schemas.microsoft.com/office/drawing/2014/main" id="{62F4C022-3703-4FAD-8F2B-B7AACFFA807D}"/>
            </a:ext>
          </a:extLst>
        </xdr:cNvPr>
        <xdr:cNvCxnSpPr/>
      </xdr:nvCxnSpPr>
      <xdr:spPr>
        <a:xfrm>
          <a:off x="142875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129557</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6B7A720F-65CA-49E9-8883-112CE51B7F47}"/>
            </a:ext>
          </a:extLst>
        </xdr:cNvPr>
        <xdr:cNvSpPr txBox="1"/>
      </xdr:nvSpPr>
      <xdr:spPr>
        <a:xfrm>
          <a:off x="14414500" y="9014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xdr:rowOff>
    </xdr:from>
    <xdr:to>
      <xdr:col>86</xdr:col>
      <xdr:colOff>25400</xdr:colOff>
      <xdr:row>55</xdr:row>
      <xdr:rowOff>11430</xdr:rowOff>
    </xdr:to>
    <xdr:cxnSp macro="">
      <xdr:nvCxnSpPr>
        <xdr:cNvPr id="537" name="直線コネクタ 536">
          <a:extLst>
            <a:ext uri="{FF2B5EF4-FFF2-40B4-BE49-F238E27FC236}">
              <a16:creationId xmlns:a16="http://schemas.microsoft.com/office/drawing/2014/main" id="{C6859CA9-4A0C-4A01-B4E1-03664E0CB853}"/>
            </a:ext>
          </a:extLst>
        </xdr:cNvPr>
        <xdr:cNvCxnSpPr/>
      </xdr:nvCxnSpPr>
      <xdr:spPr>
        <a:xfrm>
          <a:off x="14287500" y="923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165752</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F2DD68A9-A890-4915-B9EE-BF9D51A0F51D}"/>
            </a:ext>
          </a:extLst>
        </xdr:cNvPr>
        <xdr:cNvSpPr txBox="1"/>
      </xdr:nvSpPr>
      <xdr:spPr>
        <a:xfrm>
          <a:off x="14414500" y="100565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15875</xdr:rowOff>
    </xdr:from>
    <xdr:to>
      <xdr:col>85</xdr:col>
      <xdr:colOff>177800</xdr:colOff>
      <xdr:row>60</xdr:row>
      <xdr:rowOff>117475</xdr:rowOff>
    </xdr:to>
    <xdr:sp macro="" textlink="">
      <xdr:nvSpPr>
        <xdr:cNvPr id="539" name="フローチャート: 判断 538">
          <a:extLst>
            <a:ext uri="{FF2B5EF4-FFF2-40B4-BE49-F238E27FC236}">
              <a16:creationId xmlns:a16="http://schemas.microsoft.com/office/drawing/2014/main" id="{675C1845-312D-42E8-A8B8-F4AD29EF1035}"/>
            </a:ext>
          </a:extLst>
        </xdr:cNvPr>
        <xdr:cNvSpPr/>
      </xdr:nvSpPr>
      <xdr:spPr>
        <a:xfrm>
          <a:off x="14325600" y="1007427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8255</xdr:rowOff>
    </xdr:from>
    <xdr:to>
      <xdr:col>81</xdr:col>
      <xdr:colOff>101600</xdr:colOff>
      <xdr:row>60</xdr:row>
      <xdr:rowOff>109855</xdr:rowOff>
    </xdr:to>
    <xdr:sp macro="" textlink="">
      <xdr:nvSpPr>
        <xdr:cNvPr id="540" name="フローチャート: 判断 539">
          <a:extLst>
            <a:ext uri="{FF2B5EF4-FFF2-40B4-BE49-F238E27FC236}">
              <a16:creationId xmlns:a16="http://schemas.microsoft.com/office/drawing/2014/main" id="{BCC8C8CB-3954-4FB8-97B3-4D088075ED96}"/>
            </a:ext>
          </a:extLst>
        </xdr:cNvPr>
        <xdr:cNvSpPr/>
      </xdr:nvSpPr>
      <xdr:spPr>
        <a:xfrm>
          <a:off x="13578840" y="10066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154940</xdr:rowOff>
    </xdr:from>
    <xdr:to>
      <xdr:col>76</xdr:col>
      <xdr:colOff>165100</xdr:colOff>
      <xdr:row>60</xdr:row>
      <xdr:rowOff>85090</xdr:rowOff>
    </xdr:to>
    <xdr:sp macro="" textlink="">
      <xdr:nvSpPr>
        <xdr:cNvPr id="541" name="フローチャート: 判断 540">
          <a:extLst>
            <a:ext uri="{FF2B5EF4-FFF2-40B4-BE49-F238E27FC236}">
              <a16:creationId xmlns:a16="http://schemas.microsoft.com/office/drawing/2014/main" id="{D31C7B5E-5B2E-4253-B70F-9D66F2F37881}"/>
            </a:ext>
          </a:extLst>
        </xdr:cNvPr>
        <xdr:cNvSpPr/>
      </xdr:nvSpPr>
      <xdr:spPr>
        <a:xfrm>
          <a:off x="12804140" y="100457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107315</xdr:rowOff>
    </xdr:from>
    <xdr:to>
      <xdr:col>72</xdr:col>
      <xdr:colOff>38100</xdr:colOff>
      <xdr:row>60</xdr:row>
      <xdr:rowOff>37465</xdr:rowOff>
    </xdr:to>
    <xdr:sp macro="" textlink="">
      <xdr:nvSpPr>
        <xdr:cNvPr id="542" name="フローチャート: 判断 541">
          <a:extLst>
            <a:ext uri="{FF2B5EF4-FFF2-40B4-BE49-F238E27FC236}">
              <a16:creationId xmlns:a16="http://schemas.microsoft.com/office/drawing/2014/main" id="{D584B590-2197-49BC-8CEB-01DB1843A7D0}"/>
            </a:ext>
          </a:extLst>
        </xdr:cNvPr>
        <xdr:cNvSpPr/>
      </xdr:nvSpPr>
      <xdr:spPr>
        <a:xfrm>
          <a:off x="12029440" y="99980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95885</xdr:rowOff>
    </xdr:from>
    <xdr:to>
      <xdr:col>67</xdr:col>
      <xdr:colOff>101600</xdr:colOff>
      <xdr:row>60</xdr:row>
      <xdr:rowOff>26035</xdr:rowOff>
    </xdr:to>
    <xdr:sp macro="" textlink="">
      <xdr:nvSpPr>
        <xdr:cNvPr id="543" name="フローチャート: 判断 542">
          <a:extLst>
            <a:ext uri="{FF2B5EF4-FFF2-40B4-BE49-F238E27FC236}">
              <a16:creationId xmlns:a16="http://schemas.microsoft.com/office/drawing/2014/main" id="{F66A52DF-93C2-4D28-8E54-DA6F839698F8}"/>
            </a:ext>
          </a:extLst>
        </xdr:cNvPr>
        <xdr:cNvSpPr/>
      </xdr:nvSpPr>
      <xdr:spPr>
        <a:xfrm>
          <a:off x="11231880" y="99866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E9484398-1BB8-4D1B-BFB7-F93FA328693A}"/>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8FB71828-92DF-4F35-91A6-46B75C9CE843}"/>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D614E083-BD1D-427C-A2A9-4210E35EE4CD}"/>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FF08E7F-7169-4899-B073-6C1E8BB7D887}"/>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8E707A43-8959-4C90-897A-78AEDE0CD66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55880</xdr:rowOff>
    </xdr:from>
    <xdr:to>
      <xdr:col>85</xdr:col>
      <xdr:colOff>177800</xdr:colOff>
      <xdr:row>57</xdr:row>
      <xdr:rowOff>157480</xdr:rowOff>
    </xdr:to>
    <xdr:sp macro="" textlink="">
      <xdr:nvSpPr>
        <xdr:cNvPr id="549" name="楕円 548">
          <a:extLst>
            <a:ext uri="{FF2B5EF4-FFF2-40B4-BE49-F238E27FC236}">
              <a16:creationId xmlns:a16="http://schemas.microsoft.com/office/drawing/2014/main" id="{C81255D4-1581-4E67-AAA9-B67CE6BC420E}"/>
            </a:ext>
          </a:extLst>
        </xdr:cNvPr>
        <xdr:cNvSpPr/>
      </xdr:nvSpPr>
      <xdr:spPr>
        <a:xfrm>
          <a:off x="14325600" y="961136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78757</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2E7AEE06-542C-43F0-AA59-58AABE94F493}"/>
            </a:ext>
          </a:extLst>
        </xdr:cNvPr>
        <xdr:cNvSpPr txBox="1"/>
      </xdr:nvSpPr>
      <xdr:spPr>
        <a:xfrm>
          <a:off x="14414500" y="946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6350</xdr:rowOff>
    </xdr:from>
    <xdr:to>
      <xdr:col>81</xdr:col>
      <xdr:colOff>101600</xdr:colOff>
      <xdr:row>57</xdr:row>
      <xdr:rowOff>107950</xdr:rowOff>
    </xdr:to>
    <xdr:sp macro="" textlink="">
      <xdr:nvSpPr>
        <xdr:cNvPr id="551" name="楕円 550">
          <a:extLst>
            <a:ext uri="{FF2B5EF4-FFF2-40B4-BE49-F238E27FC236}">
              <a16:creationId xmlns:a16="http://schemas.microsoft.com/office/drawing/2014/main" id="{9F537067-7F24-4341-A5A4-CD59B0FFC2FE}"/>
            </a:ext>
          </a:extLst>
        </xdr:cNvPr>
        <xdr:cNvSpPr/>
      </xdr:nvSpPr>
      <xdr:spPr>
        <a:xfrm>
          <a:off x="13578840" y="956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57150</xdr:rowOff>
    </xdr:from>
    <xdr:to>
      <xdr:col>85</xdr:col>
      <xdr:colOff>127000</xdr:colOff>
      <xdr:row>57</xdr:row>
      <xdr:rowOff>106680</xdr:rowOff>
    </xdr:to>
    <xdr:cxnSp macro="">
      <xdr:nvCxnSpPr>
        <xdr:cNvPr id="552" name="直線コネクタ 551">
          <a:extLst>
            <a:ext uri="{FF2B5EF4-FFF2-40B4-BE49-F238E27FC236}">
              <a16:creationId xmlns:a16="http://schemas.microsoft.com/office/drawing/2014/main" id="{D9CFF781-6F2B-475E-A0BC-8277E3B10C61}"/>
            </a:ext>
          </a:extLst>
        </xdr:cNvPr>
        <xdr:cNvCxnSpPr/>
      </xdr:nvCxnSpPr>
      <xdr:spPr>
        <a:xfrm>
          <a:off x="13629640" y="9612630"/>
          <a:ext cx="74676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128270</xdr:rowOff>
    </xdr:from>
    <xdr:to>
      <xdr:col>76</xdr:col>
      <xdr:colOff>165100</xdr:colOff>
      <xdr:row>57</xdr:row>
      <xdr:rowOff>58420</xdr:rowOff>
    </xdr:to>
    <xdr:sp macro="" textlink="">
      <xdr:nvSpPr>
        <xdr:cNvPr id="553" name="楕円 552">
          <a:extLst>
            <a:ext uri="{FF2B5EF4-FFF2-40B4-BE49-F238E27FC236}">
              <a16:creationId xmlns:a16="http://schemas.microsoft.com/office/drawing/2014/main" id="{4C53B8E8-8654-4D3D-8CC3-25106BB5DCA8}"/>
            </a:ext>
          </a:extLst>
        </xdr:cNvPr>
        <xdr:cNvSpPr/>
      </xdr:nvSpPr>
      <xdr:spPr>
        <a:xfrm>
          <a:off x="12804140" y="9516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7620</xdr:rowOff>
    </xdr:from>
    <xdr:to>
      <xdr:col>81</xdr:col>
      <xdr:colOff>50800</xdr:colOff>
      <xdr:row>57</xdr:row>
      <xdr:rowOff>57150</xdr:rowOff>
    </xdr:to>
    <xdr:cxnSp macro="">
      <xdr:nvCxnSpPr>
        <xdr:cNvPr id="554" name="直線コネクタ 553">
          <a:extLst>
            <a:ext uri="{FF2B5EF4-FFF2-40B4-BE49-F238E27FC236}">
              <a16:creationId xmlns:a16="http://schemas.microsoft.com/office/drawing/2014/main" id="{C1B43B7C-C6D5-461B-8A60-84E125154A7D}"/>
            </a:ext>
          </a:extLst>
        </xdr:cNvPr>
        <xdr:cNvCxnSpPr/>
      </xdr:nvCxnSpPr>
      <xdr:spPr>
        <a:xfrm>
          <a:off x="12854940" y="9563100"/>
          <a:ext cx="7747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23495</xdr:rowOff>
    </xdr:from>
    <xdr:to>
      <xdr:col>72</xdr:col>
      <xdr:colOff>38100</xdr:colOff>
      <xdr:row>57</xdr:row>
      <xdr:rowOff>125095</xdr:rowOff>
    </xdr:to>
    <xdr:sp macro="" textlink="">
      <xdr:nvSpPr>
        <xdr:cNvPr id="555" name="楕円 554">
          <a:extLst>
            <a:ext uri="{FF2B5EF4-FFF2-40B4-BE49-F238E27FC236}">
              <a16:creationId xmlns:a16="http://schemas.microsoft.com/office/drawing/2014/main" id="{15F77051-DD6F-43F3-8953-4EE0BD818242}"/>
            </a:ext>
          </a:extLst>
        </xdr:cNvPr>
        <xdr:cNvSpPr/>
      </xdr:nvSpPr>
      <xdr:spPr>
        <a:xfrm>
          <a:off x="12029440" y="95789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7620</xdr:rowOff>
    </xdr:from>
    <xdr:to>
      <xdr:col>76</xdr:col>
      <xdr:colOff>114300</xdr:colOff>
      <xdr:row>57</xdr:row>
      <xdr:rowOff>74295</xdr:rowOff>
    </xdr:to>
    <xdr:cxnSp macro="">
      <xdr:nvCxnSpPr>
        <xdr:cNvPr id="556" name="直線コネクタ 555">
          <a:extLst>
            <a:ext uri="{FF2B5EF4-FFF2-40B4-BE49-F238E27FC236}">
              <a16:creationId xmlns:a16="http://schemas.microsoft.com/office/drawing/2014/main" id="{F1AB3763-A48A-4FD0-ACD1-F522F933DA9C}"/>
            </a:ext>
          </a:extLst>
        </xdr:cNvPr>
        <xdr:cNvCxnSpPr/>
      </xdr:nvCxnSpPr>
      <xdr:spPr>
        <a:xfrm flipV="1">
          <a:off x="12072620" y="9563100"/>
          <a:ext cx="78232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101600</xdr:rowOff>
    </xdr:from>
    <xdr:to>
      <xdr:col>67</xdr:col>
      <xdr:colOff>101600</xdr:colOff>
      <xdr:row>64</xdr:row>
      <xdr:rowOff>31750</xdr:rowOff>
    </xdr:to>
    <xdr:sp macro="" textlink="">
      <xdr:nvSpPr>
        <xdr:cNvPr id="557" name="楕円 556">
          <a:extLst>
            <a:ext uri="{FF2B5EF4-FFF2-40B4-BE49-F238E27FC236}">
              <a16:creationId xmlns:a16="http://schemas.microsoft.com/office/drawing/2014/main" id="{74720843-6DA0-400E-AE4D-2DBF81329C2A}"/>
            </a:ext>
          </a:extLst>
        </xdr:cNvPr>
        <xdr:cNvSpPr/>
      </xdr:nvSpPr>
      <xdr:spPr>
        <a:xfrm>
          <a:off x="11231880" y="106629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74295</xdr:rowOff>
    </xdr:from>
    <xdr:to>
      <xdr:col>71</xdr:col>
      <xdr:colOff>177800</xdr:colOff>
      <xdr:row>63</xdr:row>
      <xdr:rowOff>152400</xdr:rowOff>
    </xdr:to>
    <xdr:cxnSp macro="">
      <xdr:nvCxnSpPr>
        <xdr:cNvPr id="558" name="直線コネクタ 557">
          <a:extLst>
            <a:ext uri="{FF2B5EF4-FFF2-40B4-BE49-F238E27FC236}">
              <a16:creationId xmlns:a16="http://schemas.microsoft.com/office/drawing/2014/main" id="{05129385-1979-4DE8-90F3-BAF244BA8496}"/>
            </a:ext>
          </a:extLst>
        </xdr:cNvPr>
        <xdr:cNvCxnSpPr/>
      </xdr:nvCxnSpPr>
      <xdr:spPr>
        <a:xfrm flipV="1">
          <a:off x="11282680" y="9629775"/>
          <a:ext cx="789940" cy="1083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100982</xdr:rowOff>
    </xdr:from>
    <xdr:ext cx="405111" cy="259045"/>
    <xdr:sp macro="" textlink="">
      <xdr:nvSpPr>
        <xdr:cNvPr id="559" name="n_1aveValue【学校施設】&#10;有形固定資産減価償却率">
          <a:extLst>
            <a:ext uri="{FF2B5EF4-FFF2-40B4-BE49-F238E27FC236}">
              <a16:creationId xmlns:a16="http://schemas.microsoft.com/office/drawing/2014/main" id="{26C0E9B7-01AE-472C-BA81-810C9C5C3DDB}"/>
            </a:ext>
          </a:extLst>
        </xdr:cNvPr>
        <xdr:cNvSpPr txBox="1"/>
      </xdr:nvSpPr>
      <xdr:spPr>
        <a:xfrm>
          <a:off x="13437244" y="10159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76217</xdr:rowOff>
    </xdr:from>
    <xdr:ext cx="405111" cy="259045"/>
    <xdr:sp macro="" textlink="">
      <xdr:nvSpPr>
        <xdr:cNvPr id="560" name="n_2aveValue【学校施設】&#10;有形固定資産減価償却率">
          <a:extLst>
            <a:ext uri="{FF2B5EF4-FFF2-40B4-BE49-F238E27FC236}">
              <a16:creationId xmlns:a16="http://schemas.microsoft.com/office/drawing/2014/main" id="{54C70F4B-DFF1-431C-97E9-30132511F421}"/>
            </a:ext>
          </a:extLst>
        </xdr:cNvPr>
        <xdr:cNvSpPr txBox="1"/>
      </xdr:nvSpPr>
      <xdr:spPr>
        <a:xfrm>
          <a:off x="12675244" y="1013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28592</xdr:rowOff>
    </xdr:from>
    <xdr:ext cx="405111" cy="259045"/>
    <xdr:sp macro="" textlink="">
      <xdr:nvSpPr>
        <xdr:cNvPr id="561" name="n_3aveValue【学校施設】&#10;有形固定資産減価償却率">
          <a:extLst>
            <a:ext uri="{FF2B5EF4-FFF2-40B4-BE49-F238E27FC236}">
              <a16:creationId xmlns:a16="http://schemas.microsoft.com/office/drawing/2014/main" id="{6FBEFCF9-7EA6-416D-A43C-079CC1A2AE9F}"/>
            </a:ext>
          </a:extLst>
        </xdr:cNvPr>
        <xdr:cNvSpPr txBox="1"/>
      </xdr:nvSpPr>
      <xdr:spPr>
        <a:xfrm>
          <a:off x="11900544" y="10086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42562</xdr:rowOff>
    </xdr:from>
    <xdr:ext cx="405111" cy="259045"/>
    <xdr:sp macro="" textlink="">
      <xdr:nvSpPr>
        <xdr:cNvPr id="562" name="n_4aveValue【学校施設】&#10;有形固定資産減価償却率">
          <a:extLst>
            <a:ext uri="{FF2B5EF4-FFF2-40B4-BE49-F238E27FC236}">
              <a16:creationId xmlns:a16="http://schemas.microsoft.com/office/drawing/2014/main" id="{C6552FC6-5C26-436C-80BD-7C1253B9B829}"/>
            </a:ext>
          </a:extLst>
        </xdr:cNvPr>
        <xdr:cNvSpPr txBox="1"/>
      </xdr:nvSpPr>
      <xdr:spPr>
        <a:xfrm>
          <a:off x="11102984" y="976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124477</xdr:rowOff>
    </xdr:from>
    <xdr:ext cx="405111" cy="259045"/>
    <xdr:sp macro="" textlink="">
      <xdr:nvSpPr>
        <xdr:cNvPr id="563" name="n_1mainValue【学校施設】&#10;有形固定資産減価償却率">
          <a:extLst>
            <a:ext uri="{FF2B5EF4-FFF2-40B4-BE49-F238E27FC236}">
              <a16:creationId xmlns:a16="http://schemas.microsoft.com/office/drawing/2014/main" id="{6676DBB5-25F3-4E9D-A08B-638A7D01AEDA}"/>
            </a:ext>
          </a:extLst>
        </xdr:cNvPr>
        <xdr:cNvSpPr txBox="1"/>
      </xdr:nvSpPr>
      <xdr:spPr>
        <a:xfrm>
          <a:off x="13437244" y="934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74947</xdr:rowOff>
    </xdr:from>
    <xdr:ext cx="405111" cy="259045"/>
    <xdr:sp macro="" textlink="">
      <xdr:nvSpPr>
        <xdr:cNvPr id="564" name="n_2mainValue【学校施設】&#10;有形固定資産減価償却率">
          <a:extLst>
            <a:ext uri="{FF2B5EF4-FFF2-40B4-BE49-F238E27FC236}">
              <a16:creationId xmlns:a16="http://schemas.microsoft.com/office/drawing/2014/main" id="{EC636269-E805-49E1-923E-DA159E83F60E}"/>
            </a:ext>
          </a:extLst>
        </xdr:cNvPr>
        <xdr:cNvSpPr txBox="1"/>
      </xdr:nvSpPr>
      <xdr:spPr>
        <a:xfrm>
          <a:off x="12675244" y="929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141622</xdr:rowOff>
    </xdr:from>
    <xdr:ext cx="405111" cy="259045"/>
    <xdr:sp macro="" textlink="">
      <xdr:nvSpPr>
        <xdr:cNvPr id="565" name="n_3mainValue【学校施設】&#10;有形固定資産減価償却率">
          <a:extLst>
            <a:ext uri="{FF2B5EF4-FFF2-40B4-BE49-F238E27FC236}">
              <a16:creationId xmlns:a16="http://schemas.microsoft.com/office/drawing/2014/main" id="{E1AC3DCB-2451-4BE1-87BD-A28387C2B398}"/>
            </a:ext>
          </a:extLst>
        </xdr:cNvPr>
        <xdr:cNvSpPr txBox="1"/>
      </xdr:nvSpPr>
      <xdr:spPr>
        <a:xfrm>
          <a:off x="11900544" y="936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22877</xdr:rowOff>
    </xdr:from>
    <xdr:ext cx="405111" cy="259045"/>
    <xdr:sp macro="" textlink="">
      <xdr:nvSpPr>
        <xdr:cNvPr id="566" name="n_4mainValue【学校施設】&#10;有形固定資産減価償却率">
          <a:extLst>
            <a:ext uri="{FF2B5EF4-FFF2-40B4-BE49-F238E27FC236}">
              <a16:creationId xmlns:a16="http://schemas.microsoft.com/office/drawing/2014/main" id="{41A35238-EECA-46F0-9057-D38F99CB9825}"/>
            </a:ext>
          </a:extLst>
        </xdr:cNvPr>
        <xdr:cNvSpPr txBox="1"/>
      </xdr:nvSpPr>
      <xdr:spPr>
        <a:xfrm>
          <a:off x="11102984" y="1075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F2032827-E72F-4A5C-A740-4193850E8B17}"/>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5F55AC1A-AD3D-4A66-A39C-1A024954A66B}"/>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D29BD0FD-5E47-4428-A0B5-B301E24BB2C1}"/>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E7DCC813-241A-470A-9DD2-2871DC918263}"/>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C8A09604-8F62-4BEA-A062-19488A5F814D}"/>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991D2608-E68F-4408-A8B3-60E167862426}"/>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7ABCED41-1E82-4C50-9C1A-ABC1857B0CDC}"/>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19CAB807-9A6B-4101-A049-36E5594F3982}"/>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048BA10E-0F96-4465-A9F4-206452CBBCE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AC5F1481-B751-4DFD-A957-A26A203D72A6}"/>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7" name="直線コネクタ 576">
          <a:extLst>
            <a:ext uri="{FF2B5EF4-FFF2-40B4-BE49-F238E27FC236}">
              <a16:creationId xmlns:a16="http://schemas.microsoft.com/office/drawing/2014/main" id="{208F7F8A-2B46-490D-B4CF-CCC419860B47}"/>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8" name="テキスト ボックス 577">
          <a:extLst>
            <a:ext uri="{FF2B5EF4-FFF2-40B4-BE49-F238E27FC236}">
              <a16:creationId xmlns:a16="http://schemas.microsoft.com/office/drawing/2014/main" id="{11BF0A1D-7C9C-4A5C-B2EC-1D63EED58136}"/>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9" name="直線コネクタ 578">
          <a:extLst>
            <a:ext uri="{FF2B5EF4-FFF2-40B4-BE49-F238E27FC236}">
              <a16:creationId xmlns:a16="http://schemas.microsoft.com/office/drawing/2014/main" id="{EC84A260-EF60-468E-B3BC-138098EFD976}"/>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86377</xdr:rowOff>
    </xdr:from>
    <xdr:ext cx="531299" cy="259045"/>
    <xdr:sp macro="" textlink="">
      <xdr:nvSpPr>
        <xdr:cNvPr id="580" name="テキスト ボックス 579">
          <a:extLst>
            <a:ext uri="{FF2B5EF4-FFF2-40B4-BE49-F238E27FC236}">
              <a16:creationId xmlns:a16="http://schemas.microsoft.com/office/drawing/2014/main" id="{C0725806-4E9D-4EBC-943A-01935043C281}"/>
            </a:ext>
          </a:extLst>
        </xdr:cNvPr>
        <xdr:cNvSpPr txBox="1"/>
      </xdr:nvSpPr>
      <xdr:spPr>
        <a:xfrm>
          <a:off x="1563072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81" name="直線コネクタ 580">
          <a:extLst>
            <a:ext uri="{FF2B5EF4-FFF2-40B4-BE49-F238E27FC236}">
              <a16:creationId xmlns:a16="http://schemas.microsoft.com/office/drawing/2014/main" id="{C602E8B1-661E-4B33-B11C-FD6F4233BE67}"/>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57</xdr:row>
      <xdr:rowOff>143527</xdr:rowOff>
    </xdr:from>
    <xdr:ext cx="531299" cy="259045"/>
    <xdr:sp macro="" textlink="">
      <xdr:nvSpPr>
        <xdr:cNvPr id="582" name="テキスト ボックス 581">
          <a:extLst>
            <a:ext uri="{FF2B5EF4-FFF2-40B4-BE49-F238E27FC236}">
              <a16:creationId xmlns:a16="http://schemas.microsoft.com/office/drawing/2014/main" id="{139D3F4B-91B1-4C17-8D74-D41D8D44318D}"/>
            </a:ext>
          </a:extLst>
        </xdr:cNvPr>
        <xdr:cNvSpPr txBox="1"/>
      </xdr:nvSpPr>
      <xdr:spPr>
        <a:xfrm>
          <a:off x="15630721" y="96990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3" name="直線コネクタ 582">
          <a:extLst>
            <a:ext uri="{FF2B5EF4-FFF2-40B4-BE49-F238E27FC236}">
              <a16:creationId xmlns:a16="http://schemas.microsoft.com/office/drawing/2014/main" id="{C0965AFB-EED5-4060-B269-3E98738C69D3}"/>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29227</xdr:rowOff>
    </xdr:from>
    <xdr:ext cx="531299" cy="259045"/>
    <xdr:sp macro="" textlink="">
      <xdr:nvSpPr>
        <xdr:cNvPr id="584" name="テキスト ボックス 583">
          <a:extLst>
            <a:ext uri="{FF2B5EF4-FFF2-40B4-BE49-F238E27FC236}">
              <a16:creationId xmlns:a16="http://schemas.microsoft.com/office/drawing/2014/main" id="{D9E42558-65C3-4FFA-A1AD-72DF6EC286A2}"/>
            </a:ext>
          </a:extLst>
        </xdr:cNvPr>
        <xdr:cNvSpPr txBox="1"/>
      </xdr:nvSpPr>
      <xdr:spPr>
        <a:xfrm>
          <a:off x="15630721" y="9249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5" name="直線コネクタ 584">
          <a:extLst>
            <a:ext uri="{FF2B5EF4-FFF2-40B4-BE49-F238E27FC236}">
              <a16:creationId xmlns:a16="http://schemas.microsoft.com/office/drawing/2014/main" id="{D3849E46-7E4F-4E1A-8D21-38846469E6E6}"/>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6" name="テキスト ボックス 585">
          <a:extLst>
            <a:ext uri="{FF2B5EF4-FFF2-40B4-BE49-F238E27FC236}">
              <a16:creationId xmlns:a16="http://schemas.microsoft.com/office/drawing/2014/main" id="{7F459F35-94B6-42BB-82B1-CBC5F9240731}"/>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7" name="【学校施設】&#10;一人当たり面積グラフ枠">
          <a:extLst>
            <a:ext uri="{FF2B5EF4-FFF2-40B4-BE49-F238E27FC236}">
              <a16:creationId xmlns:a16="http://schemas.microsoft.com/office/drawing/2014/main" id="{CC1B6D1B-D176-4DCA-B8A3-399475F3BAEB}"/>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64877</xdr:rowOff>
    </xdr:from>
    <xdr:to>
      <xdr:col>116</xdr:col>
      <xdr:colOff>62864</xdr:colOff>
      <xdr:row>63</xdr:row>
      <xdr:rowOff>127284</xdr:rowOff>
    </xdr:to>
    <xdr:cxnSp macro="">
      <xdr:nvCxnSpPr>
        <xdr:cNvPr id="588" name="直線コネクタ 587">
          <a:extLst>
            <a:ext uri="{FF2B5EF4-FFF2-40B4-BE49-F238E27FC236}">
              <a16:creationId xmlns:a16="http://schemas.microsoft.com/office/drawing/2014/main" id="{47695DDF-A23A-4489-9E3F-5E24A01DBC5B}"/>
            </a:ext>
          </a:extLst>
        </xdr:cNvPr>
        <xdr:cNvCxnSpPr/>
      </xdr:nvCxnSpPr>
      <xdr:spPr>
        <a:xfrm flipV="1">
          <a:off x="19509104" y="9452717"/>
          <a:ext cx="0" cy="12358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131111</xdr:rowOff>
    </xdr:from>
    <xdr:ext cx="469744" cy="259045"/>
    <xdr:sp macro="" textlink="">
      <xdr:nvSpPr>
        <xdr:cNvPr id="589" name="【学校施設】&#10;一人当たり面積最小値テキスト">
          <a:extLst>
            <a:ext uri="{FF2B5EF4-FFF2-40B4-BE49-F238E27FC236}">
              <a16:creationId xmlns:a16="http://schemas.microsoft.com/office/drawing/2014/main" id="{F8E04051-A7B9-408E-8F1D-F914AA9D60CA}"/>
            </a:ext>
          </a:extLst>
        </xdr:cNvPr>
        <xdr:cNvSpPr txBox="1"/>
      </xdr:nvSpPr>
      <xdr:spPr>
        <a:xfrm>
          <a:off x="19547840" y="1069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127284</xdr:rowOff>
    </xdr:from>
    <xdr:to>
      <xdr:col>116</xdr:col>
      <xdr:colOff>152400</xdr:colOff>
      <xdr:row>63</xdr:row>
      <xdr:rowOff>127284</xdr:rowOff>
    </xdr:to>
    <xdr:cxnSp macro="">
      <xdr:nvCxnSpPr>
        <xdr:cNvPr id="590" name="直線コネクタ 589">
          <a:extLst>
            <a:ext uri="{FF2B5EF4-FFF2-40B4-BE49-F238E27FC236}">
              <a16:creationId xmlns:a16="http://schemas.microsoft.com/office/drawing/2014/main" id="{CEE46539-E36F-40E6-B219-99289D768FD6}"/>
            </a:ext>
          </a:extLst>
        </xdr:cNvPr>
        <xdr:cNvCxnSpPr/>
      </xdr:nvCxnSpPr>
      <xdr:spPr>
        <a:xfrm>
          <a:off x="19443700" y="106886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11554</xdr:rowOff>
    </xdr:from>
    <xdr:ext cx="534377" cy="259045"/>
    <xdr:sp macro="" textlink="">
      <xdr:nvSpPr>
        <xdr:cNvPr id="591" name="【学校施設】&#10;一人当たり面積最大値テキスト">
          <a:extLst>
            <a:ext uri="{FF2B5EF4-FFF2-40B4-BE49-F238E27FC236}">
              <a16:creationId xmlns:a16="http://schemas.microsoft.com/office/drawing/2014/main" id="{0B7FAAF7-19E1-4441-8D5C-65D77619D300}"/>
            </a:ext>
          </a:extLst>
        </xdr:cNvPr>
        <xdr:cNvSpPr txBox="1"/>
      </xdr:nvSpPr>
      <xdr:spPr>
        <a:xfrm>
          <a:off x="19547840" y="9231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64877</xdr:rowOff>
    </xdr:from>
    <xdr:to>
      <xdr:col>116</xdr:col>
      <xdr:colOff>152400</xdr:colOff>
      <xdr:row>56</xdr:row>
      <xdr:rowOff>64877</xdr:rowOff>
    </xdr:to>
    <xdr:cxnSp macro="">
      <xdr:nvCxnSpPr>
        <xdr:cNvPr id="592" name="直線コネクタ 591">
          <a:extLst>
            <a:ext uri="{FF2B5EF4-FFF2-40B4-BE49-F238E27FC236}">
              <a16:creationId xmlns:a16="http://schemas.microsoft.com/office/drawing/2014/main" id="{6EB2B906-FA19-4805-8839-62B53D25AFCB}"/>
            </a:ext>
          </a:extLst>
        </xdr:cNvPr>
        <xdr:cNvCxnSpPr/>
      </xdr:nvCxnSpPr>
      <xdr:spPr>
        <a:xfrm>
          <a:off x="19443700" y="94527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112072</xdr:rowOff>
    </xdr:from>
    <xdr:ext cx="469744" cy="259045"/>
    <xdr:sp macro="" textlink="">
      <xdr:nvSpPr>
        <xdr:cNvPr id="593" name="【学校施設】&#10;一人当たり面積平均値テキスト">
          <a:extLst>
            <a:ext uri="{FF2B5EF4-FFF2-40B4-BE49-F238E27FC236}">
              <a16:creationId xmlns:a16="http://schemas.microsoft.com/office/drawing/2014/main" id="{837AA17A-1A64-4C54-873A-7C59D2CBC0F0}"/>
            </a:ext>
          </a:extLst>
        </xdr:cNvPr>
        <xdr:cNvSpPr txBox="1"/>
      </xdr:nvSpPr>
      <xdr:spPr>
        <a:xfrm>
          <a:off x="19547840" y="103381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89195</xdr:rowOff>
    </xdr:from>
    <xdr:to>
      <xdr:col>116</xdr:col>
      <xdr:colOff>114300</xdr:colOff>
      <xdr:row>63</xdr:row>
      <xdr:rowOff>19345</xdr:rowOff>
    </xdr:to>
    <xdr:sp macro="" textlink="">
      <xdr:nvSpPr>
        <xdr:cNvPr id="594" name="フローチャート: 判断 593">
          <a:extLst>
            <a:ext uri="{FF2B5EF4-FFF2-40B4-BE49-F238E27FC236}">
              <a16:creationId xmlns:a16="http://schemas.microsoft.com/office/drawing/2014/main" id="{00879587-7EA9-4A0D-BF9A-03D81A2AD54C}"/>
            </a:ext>
          </a:extLst>
        </xdr:cNvPr>
        <xdr:cNvSpPr/>
      </xdr:nvSpPr>
      <xdr:spPr>
        <a:xfrm>
          <a:off x="19458940" y="10482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96921</xdr:rowOff>
    </xdr:from>
    <xdr:to>
      <xdr:col>112</xdr:col>
      <xdr:colOff>38100</xdr:colOff>
      <xdr:row>63</xdr:row>
      <xdr:rowOff>27071</xdr:rowOff>
    </xdr:to>
    <xdr:sp macro="" textlink="">
      <xdr:nvSpPr>
        <xdr:cNvPr id="595" name="フローチャート: 判断 594">
          <a:extLst>
            <a:ext uri="{FF2B5EF4-FFF2-40B4-BE49-F238E27FC236}">
              <a16:creationId xmlns:a16="http://schemas.microsoft.com/office/drawing/2014/main" id="{423CE460-7673-4C9B-8026-A76281E6B866}"/>
            </a:ext>
          </a:extLst>
        </xdr:cNvPr>
        <xdr:cNvSpPr/>
      </xdr:nvSpPr>
      <xdr:spPr>
        <a:xfrm>
          <a:off x="18735040" y="104906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104053</xdr:rowOff>
    </xdr:from>
    <xdr:to>
      <xdr:col>107</xdr:col>
      <xdr:colOff>101600</xdr:colOff>
      <xdr:row>63</xdr:row>
      <xdr:rowOff>34203</xdr:rowOff>
    </xdr:to>
    <xdr:sp macro="" textlink="">
      <xdr:nvSpPr>
        <xdr:cNvPr id="596" name="フローチャート: 判断 595">
          <a:extLst>
            <a:ext uri="{FF2B5EF4-FFF2-40B4-BE49-F238E27FC236}">
              <a16:creationId xmlns:a16="http://schemas.microsoft.com/office/drawing/2014/main" id="{85049E89-3CDB-4840-BBDC-EC68F2CA2C97}"/>
            </a:ext>
          </a:extLst>
        </xdr:cNvPr>
        <xdr:cNvSpPr/>
      </xdr:nvSpPr>
      <xdr:spPr>
        <a:xfrm>
          <a:off x="17937480" y="104977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106476</xdr:rowOff>
    </xdr:from>
    <xdr:to>
      <xdr:col>102</xdr:col>
      <xdr:colOff>165100</xdr:colOff>
      <xdr:row>63</xdr:row>
      <xdr:rowOff>36626</xdr:rowOff>
    </xdr:to>
    <xdr:sp macro="" textlink="">
      <xdr:nvSpPr>
        <xdr:cNvPr id="597" name="フローチャート: 判断 596">
          <a:extLst>
            <a:ext uri="{FF2B5EF4-FFF2-40B4-BE49-F238E27FC236}">
              <a16:creationId xmlns:a16="http://schemas.microsoft.com/office/drawing/2014/main" id="{F4C0B507-52FB-4621-AC17-CBBB9552A5E1}"/>
            </a:ext>
          </a:extLst>
        </xdr:cNvPr>
        <xdr:cNvSpPr/>
      </xdr:nvSpPr>
      <xdr:spPr>
        <a:xfrm>
          <a:off x="17162780" y="105001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96235</xdr:rowOff>
    </xdr:from>
    <xdr:to>
      <xdr:col>98</xdr:col>
      <xdr:colOff>38100</xdr:colOff>
      <xdr:row>63</xdr:row>
      <xdr:rowOff>26385</xdr:rowOff>
    </xdr:to>
    <xdr:sp macro="" textlink="">
      <xdr:nvSpPr>
        <xdr:cNvPr id="598" name="フローチャート: 判断 597">
          <a:extLst>
            <a:ext uri="{FF2B5EF4-FFF2-40B4-BE49-F238E27FC236}">
              <a16:creationId xmlns:a16="http://schemas.microsoft.com/office/drawing/2014/main" id="{7E3CE688-A2C3-4888-BAD8-3FDEB401B8A2}"/>
            </a:ext>
          </a:extLst>
        </xdr:cNvPr>
        <xdr:cNvSpPr/>
      </xdr:nvSpPr>
      <xdr:spPr>
        <a:xfrm>
          <a:off x="16388080" y="104899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FFB1258D-CD60-4B84-890F-2E5B84FE7F5B}"/>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B10899DD-9FF3-4492-82A2-A64CBDAC264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91C24ADA-7BD9-40D9-8AEA-AF5FBB466D09}"/>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686541C1-4505-40C3-9566-C41D61504912}"/>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1A650CE4-62A8-4AFF-AC2D-B83EC1DBC392}"/>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161203</xdr:rowOff>
    </xdr:from>
    <xdr:to>
      <xdr:col>116</xdr:col>
      <xdr:colOff>114300</xdr:colOff>
      <xdr:row>63</xdr:row>
      <xdr:rowOff>91353</xdr:rowOff>
    </xdr:to>
    <xdr:sp macro="" textlink="">
      <xdr:nvSpPr>
        <xdr:cNvPr id="604" name="楕円 603">
          <a:extLst>
            <a:ext uri="{FF2B5EF4-FFF2-40B4-BE49-F238E27FC236}">
              <a16:creationId xmlns:a16="http://schemas.microsoft.com/office/drawing/2014/main" id="{01E08274-BC41-4271-8DA1-515CEE1A6AD4}"/>
            </a:ext>
          </a:extLst>
        </xdr:cNvPr>
        <xdr:cNvSpPr/>
      </xdr:nvSpPr>
      <xdr:spPr>
        <a:xfrm>
          <a:off x="19458940" y="105548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76130</xdr:rowOff>
    </xdr:from>
    <xdr:ext cx="469744" cy="259045"/>
    <xdr:sp macro="" textlink="">
      <xdr:nvSpPr>
        <xdr:cNvPr id="605" name="【学校施設】&#10;一人当たり面積該当値テキスト">
          <a:extLst>
            <a:ext uri="{FF2B5EF4-FFF2-40B4-BE49-F238E27FC236}">
              <a16:creationId xmlns:a16="http://schemas.microsoft.com/office/drawing/2014/main" id="{0E4B0AAE-6BB7-4EA7-9CE3-41536C040BDA}"/>
            </a:ext>
          </a:extLst>
        </xdr:cNvPr>
        <xdr:cNvSpPr txBox="1"/>
      </xdr:nvSpPr>
      <xdr:spPr>
        <a:xfrm>
          <a:off x="19547840" y="10469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164541</xdr:rowOff>
    </xdr:from>
    <xdr:to>
      <xdr:col>112</xdr:col>
      <xdr:colOff>38100</xdr:colOff>
      <xdr:row>63</xdr:row>
      <xdr:rowOff>94691</xdr:rowOff>
    </xdr:to>
    <xdr:sp macro="" textlink="">
      <xdr:nvSpPr>
        <xdr:cNvPr id="606" name="楕円 605">
          <a:extLst>
            <a:ext uri="{FF2B5EF4-FFF2-40B4-BE49-F238E27FC236}">
              <a16:creationId xmlns:a16="http://schemas.microsoft.com/office/drawing/2014/main" id="{351FF899-A2C6-4CF2-9EFC-07034C925BD8}"/>
            </a:ext>
          </a:extLst>
        </xdr:cNvPr>
        <xdr:cNvSpPr/>
      </xdr:nvSpPr>
      <xdr:spPr>
        <a:xfrm>
          <a:off x="18735040" y="105582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40553</xdr:rowOff>
    </xdr:from>
    <xdr:to>
      <xdr:col>116</xdr:col>
      <xdr:colOff>63500</xdr:colOff>
      <xdr:row>63</xdr:row>
      <xdr:rowOff>43891</xdr:rowOff>
    </xdr:to>
    <xdr:cxnSp macro="">
      <xdr:nvCxnSpPr>
        <xdr:cNvPr id="607" name="直線コネクタ 606">
          <a:extLst>
            <a:ext uri="{FF2B5EF4-FFF2-40B4-BE49-F238E27FC236}">
              <a16:creationId xmlns:a16="http://schemas.microsoft.com/office/drawing/2014/main" id="{BCD1A0EC-D10B-4C83-864B-3C91DF30AB24}"/>
            </a:ext>
          </a:extLst>
        </xdr:cNvPr>
        <xdr:cNvCxnSpPr/>
      </xdr:nvCxnSpPr>
      <xdr:spPr>
        <a:xfrm flipV="1">
          <a:off x="18778220" y="10601873"/>
          <a:ext cx="731520" cy="3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165730</xdr:rowOff>
    </xdr:from>
    <xdr:to>
      <xdr:col>107</xdr:col>
      <xdr:colOff>101600</xdr:colOff>
      <xdr:row>63</xdr:row>
      <xdr:rowOff>95880</xdr:rowOff>
    </xdr:to>
    <xdr:sp macro="" textlink="">
      <xdr:nvSpPr>
        <xdr:cNvPr id="608" name="楕円 607">
          <a:extLst>
            <a:ext uri="{FF2B5EF4-FFF2-40B4-BE49-F238E27FC236}">
              <a16:creationId xmlns:a16="http://schemas.microsoft.com/office/drawing/2014/main" id="{FF91D9B2-E107-4290-8831-67E33CCD8525}"/>
            </a:ext>
          </a:extLst>
        </xdr:cNvPr>
        <xdr:cNvSpPr/>
      </xdr:nvSpPr>
      <xdr:spPr>
        <a:xfrm>
          <a:off x="17937480" y="10559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43891</xdr:rowOff>
    </xdr:from>
    <xdr:to>
      <xdr:col>111</xdr:col>
      <xdr:colOff>177800</xdr:colOff>
      <xdr:row>63</xdr:row>
      <xdr:rowOff>45080</xdr:rowOff>
    </xdr:to>
    <xdr:cxnSp macro="">
      <xdr:nvCxnSpPr>
        <xdr:cNvPr id="609" name="直線コネクタ 608">
          <a:extLst>
            <a:ext uri="{FF2B5EF4-FFF2-40B4-BE49-F238E27FC236}">
              <a16:creationId xmlns:a16="http://schemas.microsoft.com/office/drawing/2014/main" id="{A9F1A06C-16CB-48F1-AF24-B52DDC7CC86B}"/>
            </a:ext>
          </a:extLst>
        </xdr:cNvPr>
        <xdr:cNvCxnSpPr/>
      </xdr:nvCxnSpPr>
      <xdr:spPr>
        <a:xfrm flipV="1">
          <a:off x="17988280" y="10605211"/>
          <a:ext cx="78994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145202</xdr:rowOff>
    </xdr:from>
    <xdr:to>
      <xdr:col>102</xdr:col>
      <xdr:colOff>165100</xdr:colOff>
      <xdr:row>63</xdr:row>
      <xdr:rowOff>75352</xdr:rowOff>
    </xdr:to>
    <xdr:sp macro="" textlink="">
      <xdr:nvSpPr>
        <xdr:cNvPr id="610" name="楕円 609">
          <a:extLst>
            <a:ext uri="{FF2B5EF4-FFF2-40B4-BE49-F238E27FC236}">
              <a16:creationId xmlns:a16="http://schemas.microsoft.com/office/drawing/2014/main" id="{BA1439C5-BBCD-40EA-890F-5F48A86C3C21}"/>
            </a:ext>
          </a:extLst>
        </xdr:cNvPr>
        <xdr:cNvSpPr/>
      </xdr:nvSpPr>
      <xdr:spPr>
        <a:xfrm>
          <a:off x="17162780" y="105388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24552</xdr:rowOff>
    </xdr:from>
    <xdr:to>
      <xdr:col>107</xdr:col>
      <xdr:colOff>50800</xdr:colOff>
      <xdr:row>63</xdr:row>
      <xdr:rowOff>45080</xdr:rowOff>
    </xdr:to>
    <xdr:cxnSp macro="">
      <xdr:nvCxnSpPr>
        <xdr:cNvPr id="611" name="直線コネクタ 610">
          <a:extLst>
            <a:ext uri="{FF2B5EF4-FFF2-40B4-BE49-F238E27FC236}">
              <a16:creationId xmlns:a16="http://schemas.microsoft.com/office/drawing/2014/main" id="{7C9EF5D3-087E-4090-B5C2-39841C5879F1}"/>
            </a:ext>
          </a:extLst>
        </xdr:cNvPr>
        <xdr:cNvCxnSpPr/>
      </xdr:nvCxnSpPr>
      <xdr:spPr>
        <a:xfrm>
          <a:off x="17213580" y="10585872"/>
          <a:ext cx="774700" cy="20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29301</xdr:rowOff>
    </xdr:from>
    <xdr:to>
      <xdr:col>98</xdr:col>
      <xdr:colOff>38100</xdr:colOff>
      <xdr:row>63</xdr:row>
      <xdr:rowOff>130901</xdr:rowOff>
    </xdr:to>
    <xdr:sp macro="" textlink="">
      <xdr:nvSpPr>
        <xdr:cNvPr id="612" name="楕円 611">
          <a:extLst>
            <a:ext uri="{FF2B5EF4-FFF2-40B4-BE49-F238E27FC236}">
              <a16:creationId xmlns:a16="http://schemas.microsoft.com/office/drawing/2014/main" id="{E54239B2-8B0B-43D0-A320-5A6814834AD8}"/>
            </a:ext>
          </a:extLst>
        </xdr:cNvPr>
        <xdr:cNvSpPr/>
      </xdr:nvSpPr>
      <xdr:spPr>
        <a:xfrm>
          <a:off x="16388080" y="105906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24552</xdr:rowOff>
    </xdr:from>
    <xdr:to>
      <xdr:col>102</xdr:col>
      <xdr:colOff>114300</xdr:colOff>
      <xdr:row>63</xdr:row>
      <xdr:rowOff>80101</xdr:rowOff>
    </xdr:to>
    <xdr:cxnSp macro="">
      <xdr:nvCxnSpPr>
        <xdr:cNvPr id="613" name="直線コネクタ 612">
          <a:extLst>
            <a:ext uri="{FF2B5EF4-FFF2-40B4-BE49-F238E27FC236}">
              <a16:creationId xmlns:a16="http://schemas.microsoft.com/office/drawing/2014/main" id="{67C2196A-F57C-4123-B720-91A92C1D6427}"/>
            </a:ext>
          </a:extLst>
        </xdr:cNvPr>
        <xdr:cNvCxnSpPr/>
      </xdr:nvCxnSpPr>
      <xdr:spPr>
        <a:xfrm flipV="1">
          <a:off x="16431260" y="10585872"/>
          <a:ext cx="782320" cy="55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43598</xdr:rowOff>
    </xdr:from>
    <xdr:ext cx="469744" cy="259045"/>
    <xdr:sp macro="" textlink="">
      <xdr:nvSpPr>
        <xdr:cNvPr id="614" name="n_1aveValue【学校施設】&#10;一人当たり面積">
          <a:extLst>
            <a:ext uri="{FF2B5EF4-FFF2-40B4-BE49-F238E27FC236}">
              <a16:creationId xmlns:a16="http://schemas.microsoft.com/office/drawing/2014/main" id="{AF3D265B-D637-4971-B3D9-5B0943DC42B2}"/>
            </a:ext>
          </a:extLst>
        </xdr:cNvPr>
        <xdr:cNvSpPr txBox="1"/>
      </xdr:nvSpPr>
      <xdr:spPr>
        <a:xfrm>
          <a:off x="18561127" y="1026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50730</xdr:rowOff>
    </xdr:from>
    <xdr:ext cx="469744" cy="259045"/>
    <xdr:sp macro="" textlink="">
      <xdr:nvSpPr>
        <xdr:cNvPr id="615" name="n_2aveValue【学校施設】&#10;一人当たり面積">
          <a:extLst>
            <a:ext uri="{FF2B5EF4-FFF2-40B4-BE49-F238E27FC236}">
              <a16:creationId xmlns:a16="http://schemas.microsoft.com/office/drawing/2014/main" id="{CDED245E-E74F-4E7A-A21C-18D99F28DB3F}"/>
            </a:ext>
          </a:extLst>
        </xdr:cNvPr>
        <xdr:cNvSpPr txBox="1"/>
      </xdr:nvSpPr>
      <xdr:spPr>
        <a:xfrm>
          <a:off x="17776267" y="10276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53153</xdr:rowOff>
    </xdr:from>
    <xdr:ext cx="469744" cy="259045"/>
    <xdr:sp macro="" textlink="">
      <xdr:nvSpPr>
        <xdr:cNvPr id="616" name="n_3aveValue【学校施設】&#10;一人当たり面積">
          <a:extLst>
            <a:ext uri="{FF2B5EF4-FFF2-40B4-BE49-F238E27FC236}">
              <a16:creationId xmlns:a16="http://schemas.microsoft.com/office/drawing/2014/main" id="{F7F8F5FC-3454-4A8D-876A-DF671C25E0CF}"/>
            </a:ext>
          </a:extLst>
        </xdr:cNvPr>
        <xdr:cNvSpPr txBox="1"/>
      </xdr:nvSpPr>
      <xdr:spPr>
        <a:xfrm>
          <a:off x="17001567" y="10279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42912</xdr:rowOff>
    </xdr:from>
    <xdr:ext cx="469744" cy="259045"/>
    <xdr:sp macro="" textlink="">
      <xdr:nvSpPr>
        <xdr:cNvPr id="617" name="n_4aveValue【学校施設】&#10;一人当たり面積">
          <a:extLst>
            <a:ext uri="{FF2B5EF4-FFF2-40B4-BE49-F238E27FC236}">
              <a16:creationId xmlns:a16="http://schemas.microsoft.com/office/drawing/2014/main" id="{AE9CBD3C-C9E6-43B5-9C22-5932808C4998}"/>
            </a:ext>
          </a:extLst>
        </xdr:cNvPr>
        <xdr:cNvSpPr txBox="1"/>
      </xdr:nvSpPr>
      <xdr:spPr>
        <a:xfrm>
          <a:off x="16226867" y="10268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85818</xdr:rowOff>
    </xdr:from>
    <xdr:ext cx="469744" cy="259045"/>
    <xdr:sp macro="" textlink="">
      <xdr:nvSpPr>
        <xdr:cNvPr id="618" name="n_1mainValue【学校施設】&#10;一人当たり面積">
          <a:extLst>
            <a:ext uri="{FF2B5EF4-FFF2-40B4-BE49-F238E27FC236}">
              <a16:creationId xmlns:a16="http://schemas.microsoft.com/office/drawing/2014/main" id="{A7EB67EC-D76D-4D80-BD70-BDB134938BD9}"/>
            </a:ext>
          </a:extLst>
        </xdr:cNvPr>
        <xdr:cNvSpPr txBox="1"/>
      </xdr:nvSpPr>
      <xdr:spPr>
        <a:xfrm>
          <a:off x="18561127" y="10647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87007</xdr:rowOff>
    </xdr:from>
    <xdr:ext cx="469744" cy="259045"/>
    <xdr:sp macro="" textlink="">
      <xdr:nvSpPr>
        <xdr:cNvPr id="619" name="n_2mainValue【学校施設】&#10;一人当たり面積">
          <a:extLst>
            <a:ext uri="{FF2B5EF4-FFF2-40B4-BE49-F238E27FC236}">
              <a16:creationId xmlns:a16="http://schemas.microsoft.com/office/drawing/2014/main" id="{005433BD-4B9F-4DDD-A476-34638C2EF912}"/>
            </a:ext>
          </a:extLst>
        </xdr:cNvPr>
        <xdr:cNvSpPr txBox="1"/>
      </xdr:nvSpPr>
      <xdr:spPr>
        <a:xfrm>
          <a:off x="17776267" y="1064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66479</xdr:rowOff>
    </xdr:from>
    <xdr:ext cx="469744" cy="259045"/>
    <xdr:sp macro="" textlink="">
      <xdr:nvSpPr>
        <xdr:cNvPr id="620" name="n_3mainValue【学校施設】&#10;一人当たり面積">
          <a:extLst>
            <a:ext uri="{FF2B5EF4-FFF2-40B4-BE49-F238E27FC236}">
              <a16:creationId xmlns:a16="http://schemas.microsoft.com/office/drawing/2014/main" id="{6E99A339-91A2-4810-AB31-AF95EA5F92BC}"/>
            </a:ext>
          </a:extLst>
        </xdr:cNvPr>
        <xdr:cNvSpPr txBox="1"/>
      </xdr:nvSpPr>
      <xdr:spPr>
        <a:xfrm>
          <a:off x="17001567" y="10627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122028</xdr:rowOff>
    </xdr:from>
    <xdr:ext cx="469744" cy="259045"/>
    <xdr:sp macro="" textlink="">
      <xdr:nvSpPr>
        <xdr:cNvPr id="621" name="n_4mainValue【学校施設】&#10;一人当たり面積">
          <a:extLst>
            <a:ext uri="{FF2B5EF4-FFF2-40B4-BE49-F238E27FC236}">
              <a16:creationId xmlns:a16="http://schemas.microsoft.com/office/drawing/2014/main" id="{003E6498-FEF4-493C-9A23-DB7F600B5C29}"/>
            </a:ext>
          </a:extLst>
        </xdr:cNvPr>
        <xdr:cNvSpPr txBox="1"/>
      </xdr:nvSpPr>
      <xdr:spPr>
        <a:xfrm>
          <a:off x="16226867" y="10683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2" name="正方形/長方形 621">
          <a:extLst>
            <a:ext uri="{FF2B5EF4-FFF2-40B4-BE49-F238E27FC236}">
              <a16:creationId xmlns:a16="http://schemas.microsoft.com/office/drawing/2014/main" id="{BCD5B6F8-B2EF-41E4-9ED4-95E1634A4CA5}"/>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3" name="正方形/長方形 622">
          <a:extLst>
            <a:ext uri="{FF2B5EF4-FFF2-40B4-BE49-F238E27FC236}">
              <a16:creationId xmlns:a16="http://schemas.microsoft.com/office/drawing/2014/main" id="{BD3C5237-8A1E-4D46-B59B-72E4DAABCBF6}"/>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4" name="正方形/長方形 623">
          <a:extLst>
            <a:ext uri="{FF2B5EF4-FFF2-40B4-BE49-F238E27FC236}">
              <a16:creationId xmlns:a16="http://schemas.microsoft.com/office/drawing/2014/main" id="{8B1A12EF-9EEE-40A3-AC79-D45947C9498B}"/>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5" name="正方形/長方形 624">
          <a:extLst>
            <a:ext uri="{FF2B5EF4-FFF2-40B4-BE49-F238E27FC236}">
              <a16:creationId xmlns:a16="http://schemas.microsoft.com/office/drawing/2014/main" id="{8601EA53-9205-4F32-AAAF-B7623CD26D6C}"/>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6" name="正方形/長方形 625">
          <a:extLst>
            <a:ext uri="{FF2B5EF4-FFF2-40B4-BE49-F238E27FC236}">
              <a16:creationId xmlns:a16="http://schemas.microsoft.com/office/drawing/2014/main" id="{D955F4F9-39B7-4781-B984-56AD84C244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7" name="正方形/長方形 626">
          <a:extLst>
            <a:ext uri="{FF2B5EF4-FFF2-40B4-BE49-F238E27FC236}">
              <a16:creationId xmlns:a16="http://schemas.microsoft.com/office/drawing/2014/main" id="{DA96A9EA-57B9-46AA-87A6-15AEFF3ACCA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8" name="正方形/長方形 627">
          <a:extLst>
            <a:ext uri="{FF2B5EF4-FFF2-40B4-BE49-F238E27FC236}">
              <a16:creationId xmlns:a16="http://schemas.microsoft.com/office/drawing/2014/main" id="{C4447AE4-2BE7-40B1-976D-1D5B55A91ADE}"/>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9" name="正方形/長方形 628">
          <a:extLst>
            <a:ext uri="{FF2B5EF4-FFF2-40B4-BE49-F238E27FC236}">
              <a16:creationId xmlns:a16="http://schemas.microsoft.com/office/drawing/2014/main" id="{2383B2D1-1D3D-48F9-9715-A74C5E51876B}"/>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0" name="正方形/長方形 629">
          <a:extLst>
            <a:ext uri="{FF2B5EF4-FFF2-40B4-BE49-F238E27FC236}">
              <a16:creationId xmlns:a16="http://schemas.microsoft.com/office/drawing/2014/main" id="{AE82076D-43E2-4842-A96E-175928DACCCB}"/>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1" name="正方形/長方形 630">
          <a:extLst>
            <a:ext uri="{FF2B5EF4-FFF2-40B4-BE49-F238E27FC236}">
              <a16:creationId xmlns:a16="http://schemas.microsoft.com/office/drawing/2014/main" id="{F6BE80F1-DD21-4884-BBAF-A24FA0E14F44}"/>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2" name="正方形/長方形 631">
          <a:extLst>
            <a:ext uri="{FF2B5EF4-FFF2-40B4-BE49-F238E27FC236}">
              <a16:creationId xmlns:a16="http://schemas.microsoft.com/office/drawing/2014/main" id="{2785402D-B519-4EF3-B9CD-F5E19408257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3" name="正方形/長方形 632">
          <a:extLst>
            <a:ext uri="{FF2B5EF4-FFF2-40B4-BE49-F238E27FC236}">
              <a16:creationId xmlns:a16="http://schemas.microsoft.com/office/drawing/2014/main" id="{5BB8B912-FAAF-4482-B976-AA44CF714ECE}"/>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4" name="正方形/長方形 633">
          <a:extLst>
            <a:ext uri="{FF2B5EF4-FFF2-40B4-BE49-F238E27FC236}">
              <a16:creationId xmlns:a16="http://schemas.microsoft.com/office/drawing/2014/main" id="{86531F83-104A-4833-9737-4133A0F326C4}"/>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5" name="正方形/長方形 634">
          <a:extLst>
            <a:ext uri="{FF2B5EF4-FFF2-40B4-BE49-F238E27FC236}">
              <a16:creationId xmlns:a16="http://schemas.microsoft.com/office/drawing/2014/main" id="{F63F4A05-7C24-4DD4-8D15-0E9D58FD98E5}"/>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6" name="正方形/長方形 635">
          <a:extLst>
            <a:ext uri="{FF2B5EF4-FFF2-40B4-BE49-F238E27FC236}">
              <a16:creationId xmlns:a16="http://schemas.microsoft.com/office/drawing/2014/main" id="{94120A28-1E0B-4ADB-AC04-1EE5EDF5DEB2}"/>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7" name="正方形/長方形 636">
          <a:extLst>
            <a:ext uri="{FF2B5EF4-FFF2-40B4-BE49-F238E27FC236}">
              <a16:creationId xmlns:a16="http://schemas.microsoft.com/office/drawing/2014/main" id="{11A0B2FD-1E09-487E-B001-E6949A226B40}"/>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a:extLst>
            <a:ext uri="{FF2B5EF4-FFF2-40B4-BE49-F238E27FC236}">
              <a16:creationId xmlns:a16="http://schemas.microsoft.com/office/drawing/2014/main" id="{4975635A-68E9-4013-B6A2-EB9680554501}"/>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a:extLst>
            <a:ext uri="{FF2B5EF4-FFF2-40B4-BE49-F238E27FC236}">
              <a16:creationId xmlns:a16="http://schemas.microsoft.com/office/drawing/2014/main" id="{094D75E8-815C-4AA5-A41A-CC272FC6D5AB}"/>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a:extLst>
            <a:ext uri="{FF2B5EF4-FFF2-40B4-BE49-F238E27FC236}">
              <a16:creationId xmlns:a16="http://schemas.microsoft.com/office/drawing/2014/main" id="{0375FB2C-23C3-4884-8DAC-47F0D241219B}"/>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a:extLst>
            <a:ext uri="{FF2B5EF4-FFF2-40B4-BE49-F238E27FC236}">
              <a16:creationId xmlns:a16="http://schemas.microsoft.com/office/drawing/2014/main" id="{94F4CB57-9CD4-4758-B2BA-D820D9344DF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a:extLst>
            <a:ext uri="{FF2B5EF4-FFF2-40B4-BE49-F238E27FC236}">
              <a16:creationId xmlns:a16="http://schemas.microsoft.com/office/drawing/2014/main" id="{8DE0A7FC-F441-47FC-B5BA-F9A250FE1297}"/>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a:extLst>
            <a:ext uri="{FF2B5EF4-FFF2-40B4-BE49-F238E27FC236}">
              <a16:creationId xmlns:a16="http://schemas.microsoft.com/office/drawing/2014/main" id="{4CB75F2C-E16A-47B3-AF78-61DFE23A7D4F}"/>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a:extLst>
            <a:ext uri="{FF2B5EF4-FFF2-40B4-BE49-F238E27FC236}">
              <a16:creationId xmlns:a16="http://schemas.microsoft.com/office/drawing/2014/main" id="{A7CE5E25-48BC-4E92-8436-B4DC1BAB2D68}"/>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a:extLst>
            <a:ext uri="{FF2B5EF4-FFF2-40B4-BE49-F238E27FC236}">
              <a16:creationId xmlns:a16="http://schemas.microsoft.com/office/drawing/2014/main" id="{4FC57EBD-F824-450C-B3A3-BD982C29AF91}"/>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6" name="テキスト ボックス 645">
          <a:extLst>
            <a:ext uri="{FF2B5EF4-FFF2-40B4-BE49-F238E27FC236}">
              <a16:creationId xmlns:a16="http://schemas.microsoft.com/office/drawing/2014/main" id="{8C69906C-5FC8-4BA7-A2A9-A1756A32A86A}"/>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7" name="直線コネクタ 646">
          <a:extLst>
            <a:ext uri="{FF2B5EF4-FFF2-40B4-BE49-F238E27FC236}">
              <a16:creationId xmlns:a16="http://schemas.microsoft.com/office/drawing/2014/main" id="{21B8C75B-7F5F-43F2-8805-4ED3FFFF099F}"/>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8" name="テキスト ボックス 647">
          <a:extLst>
            <a:ext uri="{FF2B5EF4-FFF2-40B4-BE49-F238E27FC236}">
              <a16:creationId xmlns:a16="http://schemas.microsoft.com/office/drawing/2014/main" id="{29136749-A548-4268-A251-B7A941EEA704}"/>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9" name="直線コネクタ 648">
          <a:extLst>
            <a:ext uri="{FF2B5EF4-FFF2-40B4-BE49-F238E27FC236}">
              <a16:creationId xmlns:a16="http://schemas.microsoft.com/office/drawing/2014/main" id="{604C3C59-4014-4B3A-AEC8-F28D5C8E8584}"/>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0" name="テキスト ボックス 649">
          <a:extLst>
            <a:ext uri="{FF2B5EF4-FFF2-40B4-BE49-F238E27FC236}">
              <a16:creationId xmlns:a16="http://schemas.microsoft.com/office/drawing/2014/main" id="{03ECFF4F-D12B-4E88-B141-CCEEC1A1A12B}"/>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1" name="直線コネクタ 650">
          <a:extLst>
            <a:ext uri="{FF2B5EF4-FFF2-40B4-BE49-F238E27FC236}">
              <a16:creationId xmlns:a16="http://schemas.microsoft.com/office/drawing/2014/main" id="{DAADF1A5-8E99-46A0-BAE3-234A26A99FA4}"/>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2" name="テキスト ボックス 651">
          <a:extLst>
            <a:ext uri="{FF2B5EF4-FFF2-40B4-BE49-F238E27FC236}">
              <a16:creationId xmlns:a16="http://schemas.microsoft.com/office/drawing/2014/main" id="{EAEAD201-A060-4B9E-A2F1-8E7A657CF7C1}"/>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3" name="直線コネクタ 652">
          <a:extLst>
            <a:ext uri="{FF2B5EF4-FFF2-40B4-BE49-F238E27FC236}">
              <a16:creationId xmlns:a16="http://schemas.microsoft.com/office/drawing/2014/main" id="{2696A61D-BE4E-4FEB-B182-CAC0B743A0A7}"/>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4" name="テキスト ボックス 653">
          <a:extLst>
            <a:ext uri="{FF2B5EF4-FFF2-40B4-BE49-F238E27FC236}">
              <a16:creationId xmlns:a16="http://schemas.microsoft.com/office/drawing/2014/main" id="{E7382EE5-8906-4956-8C7E-00AB949A76D4}"/>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5" name="直線コネクタ 654">
          <a:extLst>
            <a:ext uri="{FF2B5EF4-FFF2-40B4-BE49-F238E27FC236}">
              <a16:creationId xmlns:a16="http://schemas.microsoft.com/office/drawing/2014/main" id="{4FF1DD68-0202-436F-9085-8C407A464C4A}"/>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6" name="テキスト ボックス 655">
          <a:extLst>
            <a:ext uri="{FF2B5EF4-FFF2-40B4-BE49-F238E27FC236}">
              <a16:creationId xmlns:a16="http://schemas.microsoft.com/office/drawing/2014/main" id="{3AC3EBC4-3D4D-4E0E-9224-9C2731C839AE}"/>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7" name="直線コネクタ 656">
          <a:extLst>
            <a:ext uri="{FF2B5EF4-FFF2-40B4-BE49-F238E27FC236}">
              <a16:creationId xmlns:a16="http://schemas.microsoft.com/office/drawing/2014/main" id="{79C4DA30-0D77-4A28-A8DF-39149F735B76}"/>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8" name="テキスト ボックス 657">
          <a:extLst>
            <a:ext uri="{FF2B5EF4-FFF2-40B4-BE49-F238E27FC236}">
              <a16:creationId xmlns:a16="http://schemas.microsoft.com/office/drawing/2014/main" id="{5A492C61-4558-47D4-B52F-4258C02E4E29}"/>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9" name="直線コネクタ 658">
          <a:extLst>
            <a:ext uri="{FF2B5EF4-FFF2-40B4-BE49-F238E27FC236}">
              <a16:creationId xmlns:a16="http://schemas.microsoft.com/office/drawing/2014/main" id="{467D0790-BC31-4ED8-9E11-E520CECA59DA}"/>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0" name="テキスト ボックス 659">
          <a:extLst>
            <a:ext uri="{FF2B5EF4-FFF2-40B4-BE49-F238E27FC236}">
              <a16:creationId xmlns:a16="http://schemas.microsoft.com/office/drawing/2014/main" id="{32A5AD63-6690-4471-9857-88BED65A4386}"/>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01D3DB16-679B-4F9B-B764-ABD4F0C11C0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2" name="【公民館】&#10;有形固定資産減価償却率グラフ枠">
          <a:extLst>
            <a:ext uri="{FF2B5EF4-FFF2-40B4-BE49-F238E27FC236}">
              <a16:creationId xmlns:a16="http://schemas.microsoft.com/office/drawing/2014/main" id="{16947466-A599-4097-9229-D681A54927CE}"/>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17418</xdr:rowOff>
    </xdr:from>
    <xdr:to>
      <xdr:col>85</xdr:col>
      <xdr:colOff>126364</xdr:colOff>
      <xdr:row>109</xdr:row>
      <xdr:rowOff>35379</xdr:rowOff>
    </xdr:to>
    <xdr:cxnSp macro="">
      <xdr:nvCxnSpPr>
        <xdr:cNvPr id="663" name="直線コネクタ 662">
          <a:extLst>
            <a:ext uri="{FF2B5EF4-FFF2-40B4-BE49-F238E27FC236}">
              <a16:creationId xmlns:a16="http://schemas.microsoft.com/office/drawing/2014/main" id="{A0CF8019-0C62-4FC9-BAED-5358EC1315DB}"/>
            </a:ext>
          </a:extLst>
        </xdr:cNvPr>
        <xdr:cNvCxnSpPr/>
      </xdr:nvCxnSpPr>
      <xdr:spPr>
        <a:xfrm flipV="1">
          <a:off x="14375764" y="16781418"/>
          <a:ext cx="0" cy="1526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64" name="【公民館】&#10;有形固定資産減価償却率最小値テキスト">
          <a:extLst>
            <a:ext uri="{FF2B5EF4-FFF2-40B4-BE49-F238E27FC236}">
              <a16:creationId xmlns:a16="http://schemas.microsoft.com/office/drawing/2014/main" id="{9B231D55-C7EF-4E3D-BA01-627CBA92A7D5}"/>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65" name="直線コネクタ 664">
          <a:extLst>
            <a:ext uri="{FF2B5EF4-FFF2-40B4-BE49-F238E27FC236}">
              <a16:creationId xmlns:a16="http://schemas.microsoft.com/office/drawing/2014/main" id="{82957144-53D4-4EF5-B6BE-E59090B11E2D}"/>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135545</xdr:rowOff>
    </xdr:from>
    <xdr:ext cx="340478" cy="259045"/>
    <xdr:sp macro="" textlink="">
      <xdr:nvSpPr>
        <xdr:cNvPr id="666" name="【公民館】&#10;有形固定資産減価償却率最大値テキスト">
          <a:extLst>
            <a:ext uri="{FF2B5EF4-FFF2-40B4-BE49-F238E27FC236}">
              <a16:creationId xmlns:a16="http://schemas.microsoft.com/office/drawing/2014/main" id="{3543104E-9D21-40AB-B759-E5F1D2F810E3}"/>
            </a:ext>
          </a:extLst>
        </xdr:cNvPr>
        <xdr:cNvSpPr txBox="1"/>
      </xdr:nvSpPr>
      <xdr:spPr>
        <a:xfrm>
          <a:off x="14414500" y="165642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17418</xdr:rowOff>
    </xdr:from>
    <xdr:to>
      <xdr:col>86</xdr:col>
      <xdr:colOff>25400</xdr:colOff>
      <xdr:row>100</xdr:row>
      <xdr:rowOff>17418</xdr:rowOff>
    </xdr:to>
    <xdr:cxnSp macro="">
      <xdr:nvCxnSpPr>
        <xdr:cNvPr id="667" name="直線コネクタ 666">
          <a:extLst>
            <a:ext uri="{FF2B5EF4-FFF2-40B4-BE49-F238E27FC236}">
              <a16:creationId xmlns:a16="http://schemas.microsoft.com/office/drawing/2014/main" id="{073E743E-ABC6-47E6-875A-8E55E78939C9}"/>
            </a:ext>
          </a:extLst>
        </xdr:cNvPr>
        <xdr:cNvCxnSpPr/>
      </xdr:nvCxnSpPr>
      <xdr:spPr>
        <a:xfrm>
          <a:off x="14287500" y="167814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108693</xdr:rowOff>
    </xdr:from>
    <xdr:ext cx="405111" cy="259045"/>
    <xdr:sp macro="" textlink="">
      <xdr:nvSpPr>
        <xdr:cNvPr id="668" name="【公民館】&#10;有形固定資産減価償却率平均値テキスト">
          <a:extLst>
            <a:ext uri="{FF2B5EF4-FFF2-40B4-BE49-F238E27FC236}">
              <a16:creationId xmlns:a16="http://schemas.microsoft.com/office/drawing/2014/main" id="{45AA9CC5-7657-4981-999D-66EE3196D29E}"/>
            </a:ext>
          </a:extLst>
        </xdr:cNvPr>
        <xdr:cNvSpPr txBox="1"/>
      </xdr:nvSpPr>
      <xdr:spPr>
        <a:xfrm>
          <a:off x="14414500" y="175432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85816</xdr:rowOff>
    </xdr:from>
    <xdr:to>
      <xdr:col>85</xdr:col>
      <xdr:colOff>177800</xdr:colOff>
      <xdr:row>106</xdr:row>
      <xdr:rowOff>15966</xdr:rowOff>
    </xdr:to>
    <xdr:sp macro="" textlink="">
      <xdr:nvSpPr>
        <xdr:cNvPr id="669" name="フローチャート: 判断 668">
          <a:extLst>
            <a:ext uri="{FF2B5EF4-FFF2-40B4-BE49-F238E27FC236}">
              <a16:creationId xmlns:a16="http://schemas.microsoft.com/office/drawing/2014/main" id="{27759513-BD92-4FCA-8654-CD6C1D4EEE52}"/>
            </a:ext>
          </a:extLst>
        </xdr:cNvPr>
        <xdr:cNvSpPr/>
      </xdr:nvSpPr>
      <xdr:spPr>
        <a:xfrm>
          <a:off x="14325600" y="1768801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64588</xdr:rowOff>
    </xdr:from>
    <xdr:to>
      <xdr:col>81</xdr:col>
      <xdr:colOff>101600</xdr:colOff>
      <xdr:row>105</xdr:row>
      <xdr:rowOff>166188</xdr:rowOff>
    </xdr:to>
    <xdr:sp macro="" textlink="">
      <xdr:nvSpPr>
        <xdr:cNvPr id="670" name="フローチャート: 判断 669">
          <a:extLst>
            <a:ext uri="{FF2B5EF4-FFF2-40B4-BE49-F238E27FC236}">
              <a16:creationId xmlns:a16="http://schemas.microsoft.com/office/drawing/2014/main" id="{2E38250C-5DEE-417A-ABFD-29EA0AE8844A}"/>
            </a:ext>
          </a:extLst>
        </xdr:cNvPr>
        <xdr:cNvSpPr/>
      </xdr:nvSpPr>
      <xdr:spPr>
        <a:xfrm>
          <a:off x="13578840" y="17666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92348</xdr:rowOff>
    </xdr:from>
    <xdr:to>
      <xdr:col>76</xdr:col>
      <xdr:colOff>165100</xdr:colOff>
      <xdr:row>106</xdr:row>
      <xdr:rowOff>22498</xdr:rowOff>
    </xdr:to>
    <xdr:sp macro="" textlink="">
      <xdr:nvSpPr>
        <xdr:cNvPr id="671" name="フローチャート: 判断 670">
          <a:extLst>
            <a:ext uri="{FF2B5EF4-FFF2-40B4-BE49-F238E27FC236}">
              <a16:creationId xmlns:a16="http://schemas.microsoft.com/office/drawing/2014/main" id="{00EACC61-B4E7-4835-A231-EC83519D0F57}"/>
            </a:ext>
          </a:extLst>
        </xdr:cNvPr>
        <xdr:cNvSpPr/>
      </xdr:nvSpPr>
      <xdr:spPr>
        <a:xfrm>
          <a:off x="12804140" y="176945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123371</xdr:rowOff>
    </xdr:from>
    <xdr:to>
      <xdr:col>72</xdr:col>
      <xdr:colOff>38100</xdr:colOff>
      <xdr:row>106</xdr:row>
      <xdr:rowOff>53521</xdr:rowOff>
    </xdr:to>
    <xdr:sp macro="" textlink="">
      <xdr:nvSpPr>
        <xdr:cNvPr id="672" name="フローチャート: 判断 671">
          <a:extLst>
            <a:ext uri="{FF2B5EF4-FFF2-40B4-BE49-F238E27FC236}">
              <a16:creationId xmlns:a16="http://schemas.microsoft.com/office/drawing/2014/main" id="{930C5BDA-FB7D-49F7-ABC3-E4A12A0EAFA5}"/>
            </a:ext>
          </a:extLst>
        </xdr:cNvPr>
        <xdr:cNvSpPr/>
      </xdr:nvSpPr>
      <xdr:spPr>
        <a:xfrm>
          <a:off x="12029440" y="1772557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58057</xdr:rowOff>
    </xdr:from>
    <xdr:to>
      <xdr:col>67</xdr:col>
      <xdr:colOff>101600</xdr:colOff>
      <xdr:row>105</xdr:row>
      <xdr:rowOff>159657</xdr:rowOff>
    </xdr:to>
    <xdr:sp macro="" textlink="">
      <xdr:nvSpPr>
        <xdr:cNvPr id="673" name="フローチャート: 判断 672">
          <a:extLst>
            <a:ext uri="{FF2B5EF4-FFF2-40B4-BE49-F238E27FC236}">
              <a16:creationId xmlns:a16="http://schemas.microsoft.com/office/drawing/2014/main" id="{1BCCC719-8F24-4075-94CE-B492A5EF4C07}"/>
            </a:ext>
          </a:extLst>
        </xdr:cNvPr>
        <xdr:cNvSpPr/>
      </xdr:nvSpPr>
      <xdr:spPr>
        <a:xfrm>
          <a:off x="11231880" y="1766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88B6D0C5-F499-4B5B-9D53-21E4BFD67FBC}"/>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43F6273A-44CD-40EA-B037-BDAEE3C093EB}"/>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9DA6173F-0EA5-4B05-BC72-F26852AD26CA}"/>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189D6095-6E4F-424F-A511-5F38CE821E05}"/>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2F3016D4-E429-4149-948F-C0BA6247F421}"/>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151130</xdr:rowOff>
    </xdr:from>
    <xdr:to>
      <xdr:col>85</xdr:col>
      <xdr:colOff>177800</xdr:colOff>
      <xdr:row>108</xdr:row>
      <xdr:rowOff>81280</xdr:rowOff>
    </xdr:to>
    <xdr:sp macro="" textlink="">
      <xdr:nvSpPr>
        <xdr:cNvPr id="679" name="楕円 678">
          <a:extLst>
            <a:ext uri="{FF2B5EF4-FFF2-40B4-BE49-F238E27FC236}">
              <a16:creationId xmlns:a16="http://schemas.microsoft.com/office/drawing/2014/main" id="{A573F818-D2DC-4C2A-8748-12869ADB6B60}"/>
            </a:ext>
          </a:extLst>
        </xdr:cNvPr>
        <xdr:cNvSpPr/>
      </xdr:nvSpPr>
      <xdr:spPr>
        <a:xfrm>
          <a:off x="14325600" y="1808861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129557</xdr:rowOff>
    </xdr:from>
    <xdr:ext cx="405111" cy="259045"/>
    <xdr:sp macro="" textlink="">
      <xdr:nvSpPr>
        <xdr:cNvPr id="680" name="【公民館】&#10;有形固定資産減価償却率該当値テキスト">
          <a:extLst>
            <a:ext uri="{FF2B5EF4-FFF2-40B4-BE49-F238E27FC236}">
              <a16:creationId xmlns:a16="http://schemas.microsoft.com/office/drawing/2014/main" id="{99D9F4AB-96F8-420C-9B32-034057CDA946}"/>
            </a:ext>
          </a:extLst>
        </xdr:cNvPr>
        <xdr:cNvSpPr txBox="1"/>
      </xdr:nvSpPr>
      <xdr:spPr>
        <a:xfrm>
          <a:off x="14414500" y="18067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118473</xdr:rowOff>
    </xdr:from>
    <xdr:to>
      <xdr:col>81</xdr:col>
      <xdr:colOff>101600</xdr:colOff>
      <xdr:row>108</xdr:row>
      <xdr:rowOff>48623</xdr:rowOff>
    </xdr:to>
    <xdr:sp macro="" textlink="">
      <xdr:nvSpPr>
        <xdr:cNvPr id="681" name="楕円 680">
          <a:extLst>
            <a:ext uri="{FF2B5EF4-FFF2-40B4-BE49-F238E27FC236}">
              <a16:creationId xmlns:a16="http://schemas.microsoft.com/office/drawing/2014/main" id="{27C309DE-EA02-4554-B27A-F5F6538B5989}"/>
            </a:ext>
          </a:extLst>
        </xdr:cNvPr>
        <xdr:cNvSpPr/>
      </xdr:nvSpPr>
      <xdr:spPr>
        <a:xfrm>
          <a:off x="13578840" y="180559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169273</xdr:rowOff>
    </xdr:from>
    <xdr:to>
      <xdr:col>85</xdr:col>
      <xdr:colOff>127000</xdr:colOff>
      <xdr:row>108</xdr:row>
      <xdr:rowOff>30480</xdr:rowOff>
    </xdr:to>
    <xdr:cxnSp macro="">
      <xdr:nvCxnSpPr>
        <xdr:cNvPr id="682" name="直線コネクタ 681">
          <a:extLst>
            <a:ext uri="{FF2B5EF4-FFF2-40B4-BE49-F238E27FC236}">
              <a16:creationId xmlns:a16="http://schemas.microsoft.com/office/drawing/2014/main" id="{CEFDF3CA-2EA6-4321-9393-86E2278330C1}"/>
            </a:ext>
          </a:extLst>
        </xdr:cNvPr>
        <xdr:cNvCxnSpPr/>
      </xdr:nvCxnSpPr>
      <xdr:spPr>
        <a:xfrm>
          <a:off x="13629640" y="18106753"/>
          <a:ext cx="74676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85816</xdr:rowOff>
    </xdr:from>
    <xdr:to>
      <xdr:col>76</xdr:col>
      <xdr:colOff>165100</xdr:colOff>
      <xdr:row>108</xdr:row>
      <xdr:rowOff>15966</xdr:rowOff>
    </xdr:to>
    <xdr:sp macro="" textlink="">
      <xdr:nvSpPr>
        <xdr:cNvPr id="683" name="楕円 682">
          <a:extLst>
            <a:ext uri="{FF2B5EF4-FFF2-40B4-BE49-F238E27FC236}">
              <a16:creationId xmlns:a16="http://schemas.microsoft.com/office/drawing/2014/main" id="{E85A5443-8876-4A78-B38B-13E3EE7BC376}"/>
            </a:ext>
          </a:extLst>
        </xdr:cNvPr>
        <xdr:cNvSpPr/>
      </xdr:nvSpPr>
      <xdr:spPr>
        <a:xfrm>
          <a:off x="12804140" y="180232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136616</xdr:rowOff>
    </xdr:from>
    <xdr:to>
      <xdr:col>81</xdr:col>
      <xdr:colOff>50800</xdr:colOff>
      <xdr:row>107</xdr:row>
      <xdr:rowOff>169273</xdr:rowOff>
    </xdr:to>
    <xdr:cxnSp macro="">
      <xdr:nvCxnSpPr>
        <xdr:cNvPr id="684" name="直線コネクタ 683">
          <a:extLst>
            <a:ext uri="{FF2B5EF4-FFF2-40B4-BE49-F238E27FC236}">
              <a16:creationId xmlns:a16="http://schemas.microsoft.com/office/drawing/2014/main" id="{426746AC-F630-4038-8369-C84EB9667613}"/>
            </a:ext>
          </a:extLst>
        </xdr:cNvPr>
        <xdr:cNvCxnSpPr/>
      </xdr:nvCxnSpPr>
      <xdr:spPr>
        <a:xfrm>
          <a:off x="12854940" y="18074096"/>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98879</xdr:rowOff>
    </xdr:from>
    <xdr:to>
      <xdr:col>72</xdr:col>
      <xdr:colOff>38100</xdr:colOff>
      <xdr:row>108</xdr:row>
      <xdr:rowOff>29029</xdr:rowOff>
    </xdr:to>
    <xdr:sp macro="" textlink="">
      <xdr:nvSpPr>
        <xdr:cNvPr id="685" name="楕円 684">
          <a:extLst>
            <a:ext uri="{FF2B5EF4-FFF2-40B4-BE49-F238E27FC236}">
              <a16:creationId xmlns:a16="http://schemas.microsoft.com/office/drawing/2014/main" id="{78C0BA79-87CC-4C63-9D4A-6260E5186395}"/>
            </a:ext>
          </a:extLst>
        </xdr:cNvPr>
        <xdr:cNvSpPr/>
      </xdr:nvSpPr>
      <xdr:spPr>
        <a:xfrm>
          <a:off x="12029440" y="1803635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136616</xdr:rowOff>
    </xdr:from>
    <xdr:to>
      <xdr:col>76</xdr:col>
      <xdr:colOff>114300</xdr:colOff>
      <xdr:row>107</xdr:row>
      <xdr:rowOff>149679</xdr:rowOff>
    </xdr:to>
    <xdr:cxnSp macro="">
      <xdr:nvCxnSpPr>
        <xdr:cNvPr id="686" name="直線コネクタ 685">
          <a:extLst>
            <a:ext uri="{FF2B5EF4-FFF2-40B4-BE49-F238E27FC236}">
              <a16:creationId xmlns:a16="http://schemas.microsoft.com/office/drawing/2014/main" id="{85071A8C-33FB-44A0-ADF4-904D45ECDE8C}"/>
            </a:ext>
          </a:extLst>
        </xdr:cNvPr>
        <xdr:cNvCxnSpPr/>
      </xdr:nvCxnSpPr>
      <xdr:spPr>
        <a:xfrm flipV="1">
          <a:off x="12072620" y="18074096"/>
          <a:ext cx="7823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66221</xdr:rowOff>
    </xdr:from>
    <xdr:to>
      <xdr:col>67</xdr:col>
      <xdr:colOff>101600</xdr:colOff>
      <xdr:row>107</xdr:row>
      <xdr:rowOff>167821</xdr:rowOff>
    </xdr:to>
    <xdr:sp macro="" textlink="">
      <xdr:nvSpPr>
        <xdr:cNvPr id="687" name="楕円 686">
          <a:extLst>
            <a:ext uri="{FF2B5EF4-FFF2-40B4-BE49-F238E27FC236}">
              <a16:creationId xmlns:a16="http://schemas.microsoft.com/office/drawing/2014/main" id="{177B1829-56FD-41F1-971A-B0828CE28F58}"/>
            </a:ext>
          </a:extLst>
        </xdr:cNvPr>
        <xdr:cNvSpPr/>
      </xdr:nvSpPr>
      <xdr:spPr>
        <a:xfrm>
          <a:off x="11231880" y="18003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117021</xdr:rowOff>
    </xdr:from>
    <xdr:to>
      <xdr:col>71</xdr:col>
      <xdr:colOff>177800</xdr:colOff>
      <xdr:row>107</xdr:row>
      <xdr:rowOff>149679</xdr:rowOff>
    </xdr:to>
    <xdr:cxnSp macro="">
      <xdr:nvCxnSpPr>
        <xdr:cNvPr id="688" name="直線コネクタ 687">
          <a:extLst>
            <a:ext uri="{FF2B5EF4-FFF2-40B4-BE49-F238E27FC236}">
              <a16:creationId xmlns:a16="http://schemas.microsoft.com/office/drawing/2014/main" id="{65D06699-243A-40F2-9DA9-6F0600B03BD6}"/>
            </a:ext>
          </a:extLst>
        </xdr:cNvPr>
        <xdr:cNvCxnSpPr/>
      </xdr:nvCxnSpPr>
      <xdr:spPr>
        <a:xfrm>
          <a:off x="11282680" y="18054501"/>
          <a:ext cx="78994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11265</xdr:rowOff>
    </xdr:from>
    <xdr:ext cx="405111" cy="259045"/>
    <xdr:sp macro="" textlink="">
      <xdr:nvSpPr>
        <xdr:cNvPr id="689" name="n_1aveValue【公民館】&#10;有形固定資産減価償却率">
          <a:extLst>
            <a:ext uri="{FF2B5EF4-FFF2-40B4-BE49-F238E27FC236}">
              <a16:creationId xmlns:a16="http://schemas.microsoft.com/office/drawing/2014/main" id="{AADDAA82-512E-44EB-809B-AE991A8E2BC2}"/>
            </a:ext>
          </a:extLst>
        </xdr:cNvPr>
        <xdr:cNvSpPr txBox="1"/>
      </xdr:nvSpPr>
      <xdr:spPr>
        <a:xfrm>
          <a:off x="13437244" y="17445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39025</xdr:rowOff>
    </xdr:from>
    <xdr:ext cx="405111" cy="259045"/>
    <xdr:sp macro="" textlink="">
      <xdr:nvSpPr>
        <xdr:cNvPr id="690" name="n_2aveValue【公民館】&#10;有形固定資産減価償却率">
          <a:extLst>
            <a:ext uri="{FF2B5EF4-FFF2-40B4-BE49-F238E27FC236}">
              <a16:creationId xmlns:a16="http://schemas.microsoft.com/office/drawing/2014/main" id="{F57C860B-E47C-45C1-BE21-DA24706BB2C0}"/>
            </a:ext>
          </a:extLst>
        </xdr:cNvPr>
        <xdr:cNvSpPr txBox="1"/>
      </xdr:nvSpPr>
      <xdr:spPr>
        <a:xfrm>
          <a:off x="12675244" y="17473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70048</xdr:rowOff>
    </xdr:from>
    <xdr:ext cx="405111" cy="259045"/>
    <xdr:sp macro="" textlink="">
      <xdr:nvSpPr>
        <xdr:cNvPr id="691" name="n_3aveValue【公民館】&#10;有形固定資産減価償却率">
          <a:extLst>
            <a:ext uri="{FF2B5EF4-FFF2-40B4-BE49-F238E27FC236}">
              <a16:creationId xmlns:a16="http://schemas.microsoft.com/office/drawing/2014/main" id="{5F1795B5-6F6B-49E9-96F4-55805B13B71D}"/>
            </a:ext>
          </a:extLst>
        </xdr:cNvPr>
        <xdr:cNvSpPr txBox="1"/>
      </xdr:nvSpPr>
      <xdr:spPr>
        <a:xfrm>
          <a:off x="11900544" y="17504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4734</xdr:rowOff>
    </xdr:from>
    <xdr:ext cx="405111" cy="259045"/>
    <xdr:sp macro="" textlink="">
      <xdr:nvSpPr>
        <xdr:cNvPr id="692" name="n_4aveValue【公民館】&#10;有形固定資産減価償却率">
          <a:extLst>
            <a:ext uri="{FF2B5EF4-FFF2-40B4-BE49-F238E27FC236}">
              <a16:creationId xmlns:a16="http://schemas.microsoft.com/office/drawing/2014/main" id="{F9505DEA-B705-4050-8A2B-A4B1D46FB632}"/>
            </a:ext>
          </a:extLst>
        </xdr:cNvPr>
        <xdr:cNvSpPr txBox="1"/>
      </xdr:nvSpPr>
      <xdr:spPr>
        <a:xfrm>
          <a:off x="11102984" y="17439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39750</xdr:rowOff>
    </xdr:from>
    <xdr:ext cx="405111" cy="259045"/>
    <xdr:sp macro="" textlink="">
      <xdr:nvSpPr>
        <xdr:cNvPr id="693" name="n_1mainValue【公民館】&#10;有形固定資産減価償却率">
          <a:extLst>
            <a:ext uri="{FF2B5EF4-FFF2-40B4-BE49-F238E27FC236}">
              <a16:creationId xmlns:a16="http://schemas.microsoft.com/office/drawing/2014/main" id="{36C8A7EB-94E3-48FF-97FB-1F91FA285E33}"/>
            </a:ext>
          </a:extLst>
        </xdr:cNvPr>
        <xdr:cNvSpPr txBox="1"/>
      </xdr:nvSpPr>
      <xdr:spPr>
        <a:xfrm>
          <a:off x="13437244" y="18144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7093</xdr:rowOff>
    </xdr:from>
    <xdr:ext cx="405111" cy="259045"/>
    <xdr:sp macro="" textlink="">
      <xdr:nvSpPr>
        <xdr:cNvPr id="694" name="n_2mainValue【公民館】&#10;有形固定資産減価償却率">
          <a:extLst>
            <a:ext uri="{FF2B5EF4-FFF2-40B4-BE49-F238E27FC236}">
              <a16:creationId xmlns:a16="http://schemas.microsoft.com/office/drawing/2014/main" id="{CD3392C6-5895-41CC-B9DC-1379345C14AC}"/>
            </a:ext>
          </a:extLst>
        </xdr:cNvPr>
        <xdr:cNvSpPr txBox="1"/>
      </xdr:nvSpPr>
      <xdr:spPr>
        <a:xfrm>
          <a:off x="12675244"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20156</xdr:rowOff>
    </xdr:from>
    <xdr:ext cx="405111" cy="259045"/>
    <xdr:sp macro="" textlink="">
      <xdr:nvSpPr>
        <xdr:cNvPr id="695" name="n_3mainValue【公民館】&#10;有形固定資産減価償却率">
          <a:extLst>
            <a:ext uri="{FF2B5EF4-FFF2-40B4-BE49-F238E27FC236}">
              <a16:creationId xmlns:a16="http://schemas.microsoft.com/office/drawing/2014/main" id="{BE936349-9F45-4B14-AE93-DC5715CD0813}"/>
            </a:ext>
          </a:extLst>
        </xdr:cNvPr>
        <xdr:cNvSpPr txBox="1"/>
      </xdr:nvSpPr>
      <xdr:spPr>
        <a:xfrm>
          <a:off x="11900544" y="1812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158948</xdr:rowOff>
    </xdr:from>
    <xdr:ext cx="405111" cy="259045"/>
    <xdr:sp macro="" textlink="">
      <xdr:nvSpPr>
        <xdr:cNvPr id="696" name="n_4mainValue【公民館】&#10;有形固定資産減価償却率">
          <a:extLst>
            <a:ext uri="{FF2B5EF4-FFF2-40B4-BE49-F238E27FC236}">
              <a16:creationId xmlns:a16="http://schemas.microsoft.com/office/drawing/2014/main" id="{F58B04D2-1092-49CE-A43E-9D9DE16E7676}"/>
            </a:ext>
          </a:extLst>
        </xdr:cNvPr>
        <xdr:cNvSpPr txBox="1"/>
      </xdr:nvSpPr>
      <xdr:spPr>
        <a:xfrm>
          <a:off x="11102984" y="180964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00593EA5-301A-4CC6-ABA4-F2E2B2F97B49}"/>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0D708067-C5E4-4A8B-9031-EE29A33E864B}"/>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08153A8A-F4CA-4F0F-95CD-6B289E067248}"/>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C8F56921-803D-4328-88E5-C3E644661333}"/>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ED3AC439-6894-4360-AADE-6AF156E8276E}"/>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AD58EA2E-6CF1-41AF-A10E-93A82F7E2747}"/>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924F4B1D-1A8E-4F94-9984-46F89997D278}"/>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81F8F7D0-F2FE-4DB3-8924-35E884842AD6}"/>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973FDCFC-A3F3-4DCB-8514-33F76ADDE64C}"/>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ED0E4EA5-04C6-4966-ADED-B3B0A1C319FF}"/>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07" name="直線コネクタ 706">
          <a:extLst>
            <a:ext uri="{FF2B5EF4-FFF2-40B4-BE49-F238E27FC236}">
              <a16:creationId xmlns:a16="http://schemas.microsoft.com/office/drawing/2014/main" id="{89AB2C99-41A9-4D65-B49E-BCBC54B29639}"/>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8" name="テキスト ボックス 707">
          <a:extLst>
            <a:ext uri="{FF2B5EF4-FFF2-40B4-BE49-F238E27FC236}">
              <a16:creationId xmlns:a16="http://schemas.microsoft.com/office/drawing/2014/main" id="{0D4C2DE0-1218-4558-891C-BAC3AABF8693}"/>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9" name="直線コネクタ 708">
          <a:extLst>
            <a:ext uri="{FF2B5EF4-FFF2-40B4-BE49-F238E27FC236}">
              <a16:creationId xmlns:a16="http://schemas.microsoft.com/office/drawing/2014/main" id="{38AE4F27-DA0D-4F6D-9B2D-E789A664A389}"/>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0" name="テキスト ボックス 709">
          <a:extLst>
            <a:ext uri="{FF2B5EF4-FFF2-40B4-BE49-F238E27FC236}">
              <a16:creationId xmlns:a16="http://schemas.microsoft.com/office/drawing/2014/main" id="{3E200E73-5DF6-44EA-B883-A8C768402107}"/>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1" name="直線コネクタ 710">
          <a:extLst>
            <a:ext uri="{FF2B5EF4-FFF2-40B4-BE49-F238E27FC236}">
              <a16:creationId xmlns:a16="http://schemas.microsoft.com/office/drawing/2014/main" id="{E21D06E2-9600-4E88-AE69-F101FC64DA98}"/>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12" name="テキスト ボックス 711">
          <a:extLst>
            <a:ext uri="{FF2B5EF4-FFF2-40B4-BE49-F238E27FC236}">
              <a16:creationId xmlns:a16="http://schemas.microsoft.com/office/drawing/2014/main" id="{53F903AF-F82D-44B6-A6FA-4B954627D5F7}"/>
            </a:ext>
          </a:extLst>
        </xdr:cNvPr>
        <xdr:cNvSpPr txBox="1"/>
      </xdr:nvSpPr>
      <xdr:spPr>
        <a:xfrm>
          <a:off x="15630721" y="173723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3" name="直線コネクタ 712">
          <a:extLst>
            <a:ext uri="{FF2B5EF4-FFF2-40B4-BE49-F238E27FC236}">
              <a16:creationId xmlns:a16="http://schemas.microsoft.com/office/drawing/2014/main" id="{BEBBAF24-3654-46E5-8125-E826E287C541}"/>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14" name="テキスト ボックス 713">
          <a:extLst>
            <a:ext uri="{FF2B5EF4-FFF2-40B4-BE49-F238E27FC236}">
              <a16:creationId xmlns:a16="http://schemas.microsoft.com/office/drawing/2014/main" id="{4C80B705-8B06-46A7-9385-2BEFE683D61C}"/>
            </a:ext>
          </a:extLst>
        </xdr:cNvPr>
        <xdr:cNvSpPr txBox="1"/>
      </xdr:nvSpPr>
      <xdr:spPr>
        <a:xfrm>
          <a:off x="15630721" y="169989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5" name="直線コネクタ 714">
          <a:extLst>
            <a:ext uri="{FF2B5EF4-FFF2-40B4-BE49-F238E27FC236}">
              <a16:creationId xmlns:a16="http://schemas.microsoft.com/office/drawing/2014/main" id="{CD245FD6-F745-4D3B-946B-6B5393F5D8F3}"/>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16" name="テキスト ボックス 715">
          <a:extLst>
            <a:ext uri="{FF2B5EF4-FFF2-40B4-BE49-F238E27FC236}">
              <a16:creationId xmlns:a16="http://schemas.microsoft.com/office/drawing/2014/main" id="{7E1B49B0-E182-459D-A714-93DF30C1979B}"/>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7" name="直線コネクタ 716">
          <a:extLst>
            <a:ext uri="{FF2B5EF4-FFF2-40B4-BE49-F238E27FC236}">
              <a16:creationId xmlns:a16="http://schemas.microsoft.com/office/drawing/2014/main" id="{2A231837-7B8F-4B98-AB37-75CEF27ED446}"/>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18" name="テキスト ボックス 717">
          <a:extLst>
            <a:ext uri="{FF2B5EF4-FFF2-40B4-BE49-F238E27FC236}">
              <a16:creationId xmlns:a16="http://schemas.microsoft.com/office/drawing/2014/main" id="{13F0477A-C832-4FA1-82F7-8EF2BB29FFD7}"/>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9" name="【公民館】&#10;一人当たり面積グラフ枠">
          <a:extLst>
            <a:ext uri="{FF2B5EF4-FFF2-40B4-BE49-F238E27FC236}">
              <a16:creationId xmlns:a16="http://schemas.microsoft.com/office/drawing/2014/main" id="{1A95B765-22A9-42CB-BFEF-3643393B8DB8}"/>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147980</xdr:rowOff>
    </xdr:from>
    <xdr:to>
      <xdr:col>116</xdr:col>
      <xdr:colOff>62864</xdr:colOff>
      <xdr:row>108</xdr:row>
      <xdr:rowOff>150952</xdr:rowOff>
    </xdr:to>
    <xdr:cxnSp macro="">
      <xdr:nvCxnSpPr>
        <xdr:cNvPr id="720" name="直線コネクタ 719">
          <a:extLst>
            <a:ext uri="{FF2B5EF4-FFF2-40B4-BE49-F238E27FC236}">
              <a16:creationId xmlns:a16="http://schemas.microsoft.com/office/drawing/2014/main" id="{B281ECAB-614C-420E-86E2-8F9D4E665238}"/>
            </a:ext>
          </a:extLst>
        </xdr:cNvPr>
        <xdr:cNvCxnSpPr/>
      </xdr:nvCxnSpPr>
      <xdr:spPr>
        <a:xfrm flipV="1">
          <a:off x="19509104" y="16911980"/>
          <a:ext cx="0" cy="1344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154779</xdr:rowOff>
    </xdr:from>
    <xdr:ext cx="469744" cy="259045"/>
    <xdr:sp macro="" textlink="">
      <xdr:nvSpPr>
        <xdr:cNvPr id="721" name="【公民館】&#10;一人当たり面積最小値テキスト">
          <a:extLst>
            <a:ext uri="{FF2B5EF4-FFF2-40B4-BE49-F238E27FC236}">
              <a16:creationId xmlns:a16="http://schemas.microsoft.com/office/drawing/2014/main" id="{28424C02-42BF-4532-BFF3-8C6643D1E669}"/>
            </a:ext>
          </a:extLst>
        </xdr:cNvPr>
        <xdr:cNvSpPr txBox="1"/>
      </xdr:nvSpPr>
      <xdr:spPr>
        <a:xfrm>
          <a:off x="19547840" y="18259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150952</xdr:rowOff>
    </xdr:from>
    <xdr:to>
      <xdr:col>116</xdr:col>
      <xdr:colOff>152400</xdr:colOff>
      <xdr:row>108</xdr:row>
      <xdr:rowOff>150952</xdr:rowOff>
    </xdr:to>
    <xdr:cxnSp macro="">
      <xdr:nvCxnSpPr>
        <xdr:cNvPr id="722" name="直線コネクタ 721">
          <a:extLst>
            <a:ext uri="{FF2B5EF4-FFF2-40B4-BE49-F238E27FC236}">
              <a16:creationId xmlns:a16="http://schemas.microsoft.com/office/drawing/2014/main" id="{BDD0B49F-D51A-4958-BE46-3279718D65DF}"/>
            </a:ext>
          </a:extLst>
        </xdr:cNvPr>
        <xdr:cNvCxnSpPr/>
      </xdr:nvCxnSpPr>
      <xdr:spPr>
        <a:xfrm>
          <a:off x="19443700" y="1825607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94657</xdr:rowOff>
    </xdr:from>
    <xdr:ext cx="534377" cy="259045"/>
    <xdr:sp macro="" textlink="">
      <xdr:nvSpPr>
        <xdr:cNvPr id="723" name="【公民館】&#10;一人当たり面積最大値テキスト">
          <a:extLst>
            <a:ext uri="{FF2B5EF4-FFF2-40B4-BE49-F238E27FC236}">
              <a16:creationId xmlns:a16="http://schemas.microsoft.com/office/drawing/2014/main" id="{50ACD1E3-B9E3-4E37-ADD8-4ABD6DE3BA3E}"/>
            </a:ext>
          </a:extLst>
        </xdr:cNvPr>
        <xdr:cNvSpPr txBox="1"/>
      </xdr:nvSpPr>
      <xdr:spPr>
        <a:xfrm>
          <a:off x="19547840" y="1669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147980</xdr:rowOff>
    </xdr:from>
    <xdr:to>
      <xdr:col>116</xdr:col>
      <xdr:colOff>152400</xdr:colOff>
      <xdr:row>100</xdr:row>
      <xdr:rowOff>147980</xdr:rowOff>
    </xdr:to>
    <xdr:cxnSp macro="">
      <xdr:nvCxnSpPr>
        <xdr:cNvPr id="724" name="直線コネクタ 723">
          <a:extLst>
            <a:ext uri="{FF2B5EF4-FFF2-40B4-BE49-F238E27FC236}">
              <a16:creationId xmlns:a16="http://schemas.microsoft.com/office/drawing/2014/main" id="{EF035227-88E3-41FC-A5F2-0C4072B8FFBF}"/>
            </a:ext>
          </a:extLst>
        </xdr:cNvPr>
        <xdr:cNvCxnSpPr/>
      </xdr:nvCxnSpPr>
      <xdr:spPr>
        <a:xfrm>
          <a:off x="19443700" y="16911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45990</xdr:rowOff>
    </xdr:from>
    <xdr:ext cx="469744" cy="259045"/>
    <xdr:sp macro="" textlink="">
      <xdr:nvSpPr>
        <xdr:cNvPr id="725" name="【公民館】&#10;一人当たり面積平均値テキスト">
          <a:extLst>
            <a:ext uri="{FF2B5EF4-FFF2-40B4-BE49-F238E27FC236}">
              <a16:creationId xmlns:a16="http://schemas.microsoft.com/office/drawing/2014/main" id="{31AE6505-D5BE-4BF6-861F-976066ACE0F0}"/>
            </a:ext>
          </a:extLst>
        </xdr:cNvPr>
        <xdr:cNvSpPr txBox="1"/>
      </xdr:nvSpPr>
      <xdr:spPr>
        <a:xfrm>
          <a:off x="19547840" y="179834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23113</xdr:rowOff>
    </xdr:from>
    <xdr:to>
      <xdr:col>116</xdr:col>
      <xdr:colOff>114300</xdr:colOff>
      <xdr:row>108</xdr:row>
      <xdr:rowOff>124713</xdr:rowOff>
    </xdr:to>
    <xdr:sp macro="" textlink="">
      <xdr:nvSpPr>
        <xdr:cNvPr id="726" name="フローチャート: 判断 725">
          <a:extLst>
            <a:ext uri="{FF2B5EF4-FFF2-40B4-BE49-F238E27FC236}">
              <a16:creationId xmlns:a16="http://schemas.microsoft.com/office/drawing/2014/main" id="{D23BEC6F-63CF-45B0-961E-B47909D3CE9C}"/>
            </a:ext>
          </a:extLst>
        </xdr:cNvPr>
        <xdr:cNvSpPr/>
      </xdr:nvSpPr>
      <xdr:spPr>
        <a:xfrm>
          <a:off x="19458940" y="181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28600</xdr:rowOff>
    </xdr:from>
    <xdr:to>
      <xdr:col>112</xdr:col>
      <xdr:colOff>38100</xdr:colOff>
      <xdr:row>108</xdr:row>
      <xdr:rowOff>130200</xdr:rowOff>
    </xdr:to>
    <xdr:sp macro="" textlink="">
      <xdr:nvSpPr>
        <xdr:cNvPr id="727" name="フローチャート: 判断 726">
          <a:extLst>
            <a:ext uri="{FF2B5EF4-FFF2-40B4-BE49-F238E27FC236}">
              <a16:creationId xmlns:a16="http://schemas.microsoft.com/office/drawing/2014/main" id="{42747D64-AB7F-44C2-A409-9D68F5F4BBF8}"/>
            </a:ext>
          </a:extLst>
        </xdr:cNvPr>
        <xdr:cNvSpPr/>
      </xdr:nvSpPr>
      <xdr:spPr>
        <a:xfrm>
          <a:off x="18735040" y="1813372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27381</xdr:rowOff>
    </xdr:from>
    <xdr:to>
      <xdr:col>107</xdr:col>
      <xdr:colOff>101600</xdr:colOff>
      <xdr:row>108</xdr:row>
      <xdr:rowOff>128981</xdr:rowOff>
    </xdr:to>
    <xdr:sp macro="" textlink="">
      <xdr:nvSpPr>
        <xdr:cNvPr id="728" name="フローチャート: 判断 727">
          <a:extLst>
            <a:ext uri="{FF2B5EF4-FFF2-40B4-BE49-F238E27FC236}">
              <a16:creationId xmlns:a16="http://schemas.microsoft.com/office/drawing/2014/main" id="{E007C7D8-240B-49FF-8094-AB3DCBBB4B43}"/>
            </a:ext>
          </a:extLst>
        </xdr:cNvPr>
        <xdr:cNvSpPr/>
      </xdr:nvSpPr>
      <xdr:spPr>
        <a:xfrm>
          <a:off x="17937480" y="18132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27000</xdr:rowOff>
    </xdr:from>
    <xdr:to>
      <xdr:col>102</xdr:col>
      <xdr:colOff>165100</xdr:colOff>
      <xdr:row>108</xdr:row>
      <xdr:rowOff>128600</xdr:rowOff>
    </xdr:to>
    <xdr:sp macro="" textlink="">
      <xdr:nvSpPr>
        <xdr:cNvPr id="729" name="フローチャート: 判断 728">
          <a:extLst>
            <a:ext uri="{FF2B5EF4-FFF2-40B4-BE49-F238E27FC236}">
              <a16:creationId xmlns:a16="http://schemas.microsoft.com/office/drawing/2014/main" id="{0C53A27C-1DA4-465D-94D6-8589D5DCECBD}"/>
            </a:ext>
          </a:extLst>
        </xdr:cNvPr>
        <xdr:cNvSpPr/>
      </xdr:nvSpPr>
      <xdr:spPr>
        <a:xfrm>
          <a:off x="17162780" y="1813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21819</xdr:rowOff>
    </xdr:from>
    <xdr:to>
      <xdr:col>98</xdr:col>
      <xdr:colOff>38100</xdr:colOff>
      <xdr:row>108</xdr:row>
      <xdr:rowOff>123419</xdr:rowOff>
    </xdr:to>
    <xdr:sp macro="" textlink="">
      <xdr:nvSpPr>
        <xdr:cNvPr id="730" name="フローチャート: 判断 729">
          <a:extLst>
            <a:ext uri="{FF2B5EF4-FFF2-40B4-BE49-F238E27FC236}">
              <a16:creationId xmlns:a16="http://schemas.microsoft.com/office/drawing/2014/main" id="{D1BEFC07-4CEA-4299-B993-5E897160CD3D}"/>
            </a:ext>
          </a:extLst>
        </xdr:cNvPr>
        <xdr:cNvSpPr/>
      </xdr:nvSpPr>
      <xdr:spPr>
        <a:xfrm>
          <a:off x="16388080" y="1812693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9F4A2313-F96B-4A09-97B5-99216ED8495F}"/>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2" name="テキスト ボックス 731">
          <a:extLst>
            <a:ext uri="{FF2B5EF4-FFF2-40B4-BE49-F238E27FC236}">
              <a16:creationId xmlns:a16="http://schemas.microsoft.com/office/drawing/2014/main" id="{34C33B37-1D96-4403-BD91-D6E7AE3BB28A}"/>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8F2159D8-06B3-4923-A2EC-DBB0F87432CA}"/>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6CF79B5F-EC89-4A3A-A9E4-2E3FF1A3F6F6}"/>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2BC22020-8232-4D2B-83D9-B56197DD7742}"/>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53518</xdr:rowOff>
    </xdr:from>
    <xdr:to>
      <xdr:col>116</xdr:col>
      <xdr:colOff>114300</xdr:colOff>
      <xdr:row>108</xdr:row>
      <xdr:rowOff>155118</xdr:rowOff>
    </xdr:to>
    <xdr:sp macro="" textlink="">
      <xdr:nvSpPr>
        <xdr:cNvPr id="736" name="楕円 735">
          <a:extLst>
            <a:ext uri="{FF2B5EF4-FFF2-40B4-BE49-F238E27FC236}">
              <a16:creationId xmlns:a16="http://schemas.microsoft.com/office/drawing/2014/main" id="{2AE1848E-71E7-4E97-AE4A-45081B796D35}"/>
            </a:ext>
          </a:extLst>
        </xdr:cNvPr>
        <xdr:cNvSpPr/>
      </xdr:nvSpPr>
      <xdr:spPr>
        <a:xfrm>
          <a:off x="19458940" y="18158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1541</xdr:rowOff>
    </xdr:from>
    <xdr:ext cx="469744" cy="259045"/>
    <xdr:sp macro="" textlink="">
      <xdr:nvSpPr>
        <xdr:cNvPr id="737" name="【公民館】&#10;一人当たり面積該当値テキスト">
          <a:extLst>
            <a:ext uri="{FF2B5EF4-FFF2-40B4-BE49-F238E27FC236}">
              <a16:creationId xmlns:a16="http://schemas.microsoft.com/office/drawing/2014/main" id="{E6143F43-9C9E-494A-B090-6FA17574BB64}"/>
            </a:ext>
          </a:extLst>
        </xdr:cNvPr>
        <xdr:cNvSpPr txBox="1"/>
      </xdr:nvSpPr>
      <xdr:spPr>
        <a:xfrm>
          <a:off x="19547840" y="18106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54738</xdr:rowOff>
    </xdr:from>
    <xdr:to>
      <xdr:col>112</xdr:col>
      <xdr:colOff>38100</xdr:colOff>
      <xdr:row>108</xdr:row>
      <xdr:rowOff>156338</xdr:rowOff>
    </xdr:to>
    <xdr:sp macro="" textlink="">
      <xdr:nvSpPr>
        <xdr:cNvPr id="738" name="楕円 737">
          <a:extLst>
            <a:ext uri="{FF2B5EF4-FFF2-40B4-BE49-F238E27FC236}">
              <a16:creationId xmlns:a16="http://schemas.microsoft.com/office/drawing/2014/main" id="{1BCCDA5A-2B14-4E34-A2E8-7A51C758AADA}"/>
            </a:ext>
          </a:extLst>
        </xdr:cNvPr>
        <xdr:cNvSpPr/>
      </xdr:nvSpPr>
      <xdr:spPr>
        <a:xfrm>
          <a:off x="18735040" y="181598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104318</xdr:rowOff>
    </xdr:from>
    <xdr:to>
      <xdr:col>116</xdr:col>
      <xdr:colOff>63500</xdr:colOff>
      <xdr:row>108</xdr:row>
      <xdr:rowOff>105538</xdr:rowOff>
    </xdr:to>
    <xdr:cxnSp macro="">
      <xdr:nvCxnSpPr>
        <xdr:cNvPr id="739" name="直線コネクタ 738">
          <a:extLst>
            <a:ext uri="{FF2B5EF4-FFF2-40B4-BE49-F238E27FC236}">
              <a16:creationId xmlns:a16="http://schemas.microsoft.com/office/drawing/2014/main" id="{E5B3ABEC-76FD-4DE6-9909-DE4EC1C77A1D}"/>
            </a:ext>
          </a:extLst>
        </xdr:cNvPr>
        <xdr:cNvCxnSpPr/>
      </xdr:nvCxnSpPr>
      <xdr:spPr>
        <a:xfrm flipV="1">
          <a:off x="18778220" y="18209438"/>
          <a:ext cx="731520" cy="1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55194</xdr:rowOff>
    </xdr:from>
    <xdr:to>
      <xdr:col>107</xdr:col>
      <xdr:colOff>101600</xdr:colOff>
      <xdr:row>108</xdr:row>
      <xdr:rowOff>156794</xdr:rowOff>
    </xdr:to>
    <xdr:sp macro="" textlink="">
      <xdr:nvSpPr>
        <xdr:cNvPr id="740" name="楕円 739">
          <a:extLst>
            <a:ext uri="{FF2B5EF4-FFF2-40B4-BE49-F238E27FC236}">
              <a16:creationId xmlns:a16="http://schemas.microsoft.com/office/drawing/2014/main" id="{82537D4C-1436-440F-B14D-4E93630B2CF2}"/>
            </a:ext>
          </a:extLst>
        </xdr:cNvPr>
        <xdr:cNvSpPr/>
      </xdr:nvSpPr>
      <xdr:spPr>
        <a:xfrm>
          <a:off x="17937480" y="1816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105538</xdr:rowOff>
    </xdr:from>
    <xdr:to>
      <xdr:col>111</xdr:col>
      <xdr:colOff>177800</xdr:colOff>
      <xdr:row>108</xdr:row>
      <xdr:rowOff>105994</xdr:rowOff>
    </xdr:to>
    <xdr:cxnSp macro="">
      <xdr:nvCxnSpPr>
        <xdr:cNvPr id="741" name="直線コネクタ 740">
          <a:extLst>
            <a:ext uri="{FF2B5EF4-FFF2-40B4-BE49-F238E27FC236}">
              <a16:creationId xmlns:a16="http://schemas.microsoft.com/office/drawing/2014/main" id="{20530D43-056D-4BAF-8A71-1C67258782AC}"/>
            </a:ext>
          </a:extLst>
        </xdr:cNvPr>
        <xdr:cNvCxnSpPr/>
      </xdr:nvCxnSpPr>
      <xdr:spPr>
        <a:xfrm flipV="1">
          <a:off x="17988280" y="18210658"/>
          <a:ext cx="78994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56338</xdr:rowOff>
    </xdr:from>
    <xdr:to>
      <xdr:col>102</xdr:col>
      <xdr:colOff>165100</xdr:colOff>
      <xdr:row>108</xdr:row>
      <xdr:rowOff>157938</xdr:rowOff>
    </xdr:to>
    <xdr:sp macro="" textlink="">
      <xdr:nvSpPr>
        <xdr:cNvPr id="742" name="楕円 741">
          <a:extLst>
            <a:ext uri="{FF2B5EF4-FFF2-40B4-BE49-F238E27FC236}">
              <a16:creationId xmlns:a16="http://schemas.microsoft.com/office/drawing/2014/main" id="{E0915875-9312-46EB-AE18-91B47C747584}"/>
            </a:ext>
          </a:extLst>
        </xdr:cNvPr>
        <xdr:cNvSpPr/>
      </xdr:nvSpPr>
      <xdr:spPr>
        <a:xfrm>
          <a:off x="17162780" y="18161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105994</xdr:rowOff>
    </xdr:from>
    <xdr:to>
      <xdr:col>107</xdr:col>
      <xdr:colOff>50800</xdr:colOff>
      <xdr:row>108</xdr:row>
      <xdr:rowOff>107138</xdr:rowOff>
    </xdr:to>
    <xdr:cxnSp macro="">
      <xdr:nvCxnSpPr>
        <xdr:cNvPr id="743" name="直線コネクタ 742">
          <a:extLst>
            <a:ext uri="{FF2B5EF4-FFF2-40B4-BE49-F238E27FC236}">
              <a16:creationId xmlns:a16="http://schemas.microsoft.com/office/drawing/2014/main" id="{335A2B39-40FF-43A3-89DE-EF16B5165D8F}"/>
            </a:ext>
          </a:extLst>
        </xdr:cNvPr>
        <xdr:cNvCxnSpPr/>
      </xdr:nvCxnSpPr>
      <xdr:spPr>
        <a:xfrm flipV="1">
          <a:off x="17213580" y="18211114"/>
          <a:ext cx="7747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57252</xdr:rowOff>
    </xdr:from>
    <xdr:to>
      <xdr:col>98</xdr:col>
      <xdr:colOff>38100</xdr:colOff>
      <xdr:row>108</xdr:row>
      <xdr:rowOff>158852</xdr:rowOff>
    </xdr:to>
    <xdr:sp macro="" textlink="">
      <xdr:nvSpPr>
        <xdr:cNvPr id="744" name="楕円 743">
          <a:extLst>
            <a:ext uri="{FF2B5EF4-FFF2-40B4-BE49-F238E27FC236}">
              <a16:creationId xmlns:a16="http://schemas.microsoft.com/office/drawing/2014/main" id="{BEECFD75-12E2-4652-8206-A636BAD607BE}"/>
            </a:ext>
          </a:extLst>
        </xdr:cNvPr>
        <xdr:cNvSpPr/>
      </xdr:nvSpPr>
      <xdr:spPr>
        <a:xfrm>
          <a:off x="16388080" y="181623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107138</xdr:rowOff>
    </xdr:from>
    <xdr:to>
      <xdr:col>102</xdr:col>
      <xdr:colOff>114300</xdr:colOff>
      <xdr:row>108</xdr:row>
      <xdr:rowOff>108052</xdr:rowOff>
    </xdr:to>
    <xdr:cxnSp macro="">
      <xdr:nvCxnSpPr>
        <xdr:cNvPr id="745" name="直線コネクタ 744">
          <a:extLst>
            <a:ext uri="{FF2B5EF4-FFF2-40B4-BE49-F238E27FC236}">
              <a16:creationId xmlns:a16="http://schemas.microsoft.com/office/drawing/2014/main" id="{B0C490FA-CC25-4295-9DB6-63CF2C0424D4}"/>
            </a:ext>
          </a:extLst>
        </xdr:cNvPr>
        <xdr:cNvCxnSpPr/>
      </xdr:nvCxnSpPr>
      <xdr:spPr>
        <a:xfrm flipV="1">
          <a:off x="16431260" y="18212258"/>
          <a:ext cx="78232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146727</xdr:rowOff>
    </xdr:from>
    <xdr:ext cx="469744" cy="259045"/>
    <xdr:sp macro="" textlink="">
      <xdr:nvSpPr>
        <xdr:cNvPr id="746" name="n_1aveValue【公民館】&#10;一人当たり面積">
          <a:extLst>
            <a:ext uri="{FF2B5EF4-FFF2-40B4-BE49-F238E27FC236}">
              <a16:creationId xmlns:a16="http://schemas.microsoft.com/office/drawing/2014/main" id="{A78733FB-7325-4BE7-A07D-2B0E9CAE84F6}"/>
            </a:ext>
          </a:extLst>
        </xdr:cNvPr>
        <xdr:cNvSpPr txBox="1"/>
      </xdr:nvSpPr>
      <xdr:spPr>
        <a:xfrm>
          <a:off x="18561127" y="1791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145508</xdr:rowOff>
    </xdr:from>
    <xdr:ext cx="469744" cy="259045"/>
    <xdr:sp macro="" textlink="">
      <xdr:nvSpPr>
        <xdr:cNvPr id="747" name="n_2aveValue【公民館】&#10;一人当たり面積">
          <a:extLst>
            <a:ext uri="{FF2B5EF4-FFF2-40B4-BE49-F238E27FC236}">
              <a16:creationId xmlns:a16="http://schemas.microsoft.com/office/drawing/2014/main" id="{89167FB6-D2F3-4FB4-93D6-7D7B95C2438F}"/>
            </a:ext>
          </a:extLst>
        </xdr:cNvPr>
        <xdr:cNvSpPr txBox="1"/>
      </xdr:nvSpPr>
      <xdr:spPr>
        <a:xfrm>
          <a:off x="17776267" y="17915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145127</xdr:rowOff>
    </xdr:from>
    <xdr:ext cx="469744" cy="259045"/>
    <xdr:sp macro="" textlink="">
      <xdr:nvSpPr>
        <xdr:cNvPr id="748" name="n_3aveValue【公民館】&#10;一人当たり面積">
          <a:extLst>
            <a:ext uri="{FF2B5EF4-FFF2-40B4-BE49-F238E27FC236}">
              <a16:creationId xmlns:a16="http://schemas.microsoft.com/office/drawing/2014/main" id="{11435287-C393-487D-A39F-5D9FC3B89FF3}"/>
            </a:ext>
          </a:extLst>
        </xdr:cNvPr>
        <xdr:cNvSpPr txBox="1"/>
      </xdr:nvSpPr>
      <xdr:spPr>
        <a:xfrm>
          <a:off x="17001567" y="17914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139946</xdr:rowOff>
    </xdr:from>
    <xdr:ext cx="469744" cy="259045"/>
    <xdr:sp macro="" textlink="">
      <xdr:nvSpPr>
        <xdr:cNvPr id="749" name="n_4aveValue【公民館】&#10;一人当たり面積">
          <a:extLst>
            <a:ext uri="{FF2B5EF4-FFF2-40B4-BE49-F238E27FC236}">
              <a16:creationId xmlns:a16="http://schemas.microsoft.com/office/drawing/2014/main" id="{89ED93C8-0816-4C41-B427-3AFCE6BD000C}"/>
            </a:ext>
          </a:extLst>
        </xdr:cNvPr>
        <xdr:cNvSpPr txBox="1"/>
      </xdr:nvSpPr>
      <xdr:spPr>
        <a:xfrm>
          <a:off x="16226867" y="17909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147465</xdr:rowOff>
    </xdr:from>
    <xdr:ext cx="469744" cy="259045"/>
    <xdr:sp macro="" textlink="">
      <xdr:nvSpPr>
        <xdr:cNvPr id="750" name="n_1mainValue【公民館】&#10;一人当たり面積">
          <a:extLst>
            <a:ext uri="{FF2B5EF4-FFF2-40B4-BE49-F238E27FC236}">
              <a16:creationId xmlns:a16="http://schemas.microsoft.com/office/drawing/2014/main" id="{432CB05B-D105-436E-B636-A3FC20623CE8}"/>
            </a:ext>
          </a:extLst>
        </xdr:cNvPr>
        <xdr:cNvSpPr txBox="1"/>
      </xdr:nvSpPr>
      <xdr:spPr>
        <a:xfrm>
          <a:off x="18561127" y="18252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147921</xdr:rowOff>
    </xdr:from>
    <xdr:ext cx="469744" cy="259045"/>
    <xdr:sp macro="" textlink="">
      <xdr:nvSpPr>
        <xdr:cNvPr id="751" name="n_2mainValue【公民館】&#10;一人当たり面積">
          <a:extLst>
            <a:ext uri="{FF2B5EF4-FFF2-40B4-BE49-F238E27FC236}">
              <a16:creationId xmlns:a16="http://schemas.microsoft.com/office/drawing/2014/main" id="{42AB622F-F6EA-40C0-B57D-EA4C1CBDCDB2}"/>
            </a:ext>
          </a:extLst>
        </xdr:cNvPr>
        <xdr:cNvSpPr txBox="1"/>
      </xdr:nvSpPr>
      <xdr:spPr>
        <a:xfrm>
          <a:off x="17776267" y="18253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149065</xdr:rowOff>
    </xdr:from>
    <xdr:ext cx="469744" cy="259045"/>
    <xdr:sp macro="" textlink="">
      <xdr:nvSpPr>
        <xdr:cNvPr id="752" name="n_3mainValue【公民館】&#10;一人当たり面積">
          <a:extLst>
            <a:ext uri="{FF2B5EF4-FFF2-40B4-BE49-F238E27FC236}">
              <a16:creationId xmlns:a16="http://schemas.microsoft.com/office/drawing/2014/main" id="{FA70990B-55FA-4C95-A0EC-1D46F38797A3}"/>
            </a:ext>
          </a:extLst>
        </xdr:cNvPr>
        <xdr:cNvSpPr txBox="1"/>
      </xdr:nvSpPr>
      <xdr:spPr>
        <a:xfrm>
          <a:off x="17001567" y="182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149979</xdr:rowOff>
    </xdr:from>
    <xdr:ext cx="469744" cy="259045"/>
    <xdr:sp macro="" textlink="">
      <xdr:nvSpPr>
        <xdr:cNvPr id="753" name="n_4mainValue【公民館】&#10;一人当たり面積">
          <a:extLst>
            <a:ext uri="{FF2B5EF4-FFF2-40B4-BE49-F238E27FC236}">
              <a16:creationId xmlns:a16="http://schemas.microsoft.com/office/drawing/2014/main" id="{8B9312CD-8DDB-4EDF-AF04-7E4EB75DB5C8}"/>
            </a:ext>
          </a:extLst>
        </xdr:cNvPr>
        <xdr:cNvSpPr txBox="1"/>
      </xdr:nvSpPr>
      <xdr:spPr>
        <a:xfrm>
          <a:off x="16226867" y="18255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4" name="正方形/長方形 753">
          <a:extLst>
            <a:ext uri="{FF2B5EF4-FFF2-40B4-BE49-F238E27FC236}">
              <a16:creationId xmlns:a16="http://schemas.microsoft.com/office/drawing/2014/main" id="{306914DE-FC17-405E-BB5E-E4D05C5D9A97}"/>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5" name="正方形/長方形 754">
          <a:extLst>
            <a:ext uri="{FF2B5EF4-FFF2-40B4-BE49-F238E27FC236}">
              <a16:creationId xmlns:a16="http://schemas.microsoft.com/office/drawing/2014/main" id="{13098BD2-8C4D-4F16-92BD-126CBBB5914F}"/>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6" name="テキスト ボックス 755">
          <a:extLst>
            <a:ext uri="{FF2B5EF4-FFF2-40B4-BE49-F238E27FC236}">
              <a16:creationId xmlns:a16="http://schemas.microsoft.com/office/drawing/2014/main" id="{585BE45F-B1B0-490E-9E3B-15642D150E36}"/>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道路・公営住宅・学校施設以外の有形固定資産減価償却率は類似団体平均よりも上回っている。</a:t>
          </a:r>
        </a:p>
        <a:p>
          <a:r>
            <a:rPr kumimoji="1" lang="ja-JP" altLang="en-US" sz="1300">
              <a:latin typeface="ＭＳ Ｐゴシック" panose="020B0600070205080204" pitchFamily="50" charset="-128"/>
              <a:ea typeface="ＭＳ Ｐゴシック" panose="020B0600070205080204" pitchFamily="50" charset="-128"/>
            </a:rPr>
            <a:t>　公民館については、築</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年以上経過して老朽化が進んでおり、大規模改修等の検討を行わなければならない段階に差し掛かっているが、</a:t>
          </a:r>
        </a:p>
        <a:p>
          <a:r>
            <a:rPr kumimoji="1" lang="ja-JP" altLang="en-US" sz="1300">
              <a:latin typeface="ＭＳ Ｐゴシック" panose="020B0600070205080204" pitchFamily="50" charset="-128"/>
              <a:ea typeface="ＭＳ Ｐゴシック" panose="020B0600070205080204" pitchFamily="50" charset="-128"/>
            </a:rPr>
            <a:t>将来負担比率や実質公債費比率の状況を勘案しつつ、他施設への投資的事業も控えていることから、実施年度については調整が必要である。</a:t>
          </a:r>
        </a:p>
        <a:p>
          <a:r>
            <a:rPr kumimoji="1" lang="ja-JP" altLang="en-US" sz="1300">
              <a:latin typeface="ＭＳ Ｐゴシック" panose="020B0600070205080204" pitchFamily="50" charset="-128"/>
              <a:ea typeface="ＭＳ Ｐゴシック" panose="020B0600070205080204" pitchFamily="50" charset="-128"/>
            </a:rPr>
            <a:t>　学校施設については、小・中学校改築を実施しており、有形固定資産減価償却率を押し下げている。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68ED15F-A7F5-4041-BAC4-16564D038C3B}"/>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F08DFC9-45AA-4528-AEDA-A078BAAB061C}"/>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1932217-3100-4B00-9063-BAB0A013DE06}"/>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F7653EF-1F5E-4D63-B770-B87716EE08A1}"/>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BFEFC627-4613-4D88-9EED-73BA2F96778F}"/>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C5A729ED-EAAE-47BB-9DE3-329896C4EBF8}"/>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0D611E2-53BC-452F-8E41-30771794F186}"/>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2809EB3-0594-48E8-A79F-B0F94F95506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1980C6E5-9617-4534-89C4-004A0BE7EE09}"/>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DA13381-AC48-4CB4-AEEF-BEE0955D8AB2}"/>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3,983
3,954
364.30
5,276,205
5,198,383
77,725
3,108,344
6,332,541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2947ECD-8494-4AF7-A1A6-79D780C85944}"/>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0404B7C-1EF8-4896-BF2F-832BDA641A1D}"/>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400ADA3-2BEB-46A7-8EF9-A7F2EAC82A03}"/>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572CB14-9305-45F1-9E22-BB4CA00F026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2E9BE13-0D22-4E2C-8D32-FEC0F8E40753}"/>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D7FDE9E-D5D9-496C-867D-433309190DB9}"/>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1485D9A-238F-4D41-8800-0479E8082F5A}"/>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FD56A71D-5B30-40BC-AFB3-A1261F19EB89}"/>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45E9920-F811-415F-A1F5-BF6AA1A9DFA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CA6BBD2-4B48-4792-BFA7-2A3DA79D5984}"/>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91936120-C6D2-4930-AD78-34BC9A6F743F}"/>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9269F80-2838-43AB-A62B-B8FE7FB6F908}"/>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9C85FE3-72D3-482F-9D82-39EF7416F12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F28A35A-DA15-484A-8C69-6D2695C72ECE}"/>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9FB75A3-88F1-4C4E-9D15-90CDC85FB264}"/>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1F1A5738-0AD4-4F3A-AFB9-338684CF801C}"/>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F8D4098-A3DE-455D-B637-FCE1185B1FE1}"/>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6141487-B98F-4DE4-862F-D430ECB1556A}"/>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1174A6A-6CBC-49A2-A3F7-937F78BF09FE}"/>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90EE5FA-19D7-4B5B-9DA3-03E1F4C63722}"/>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0408F55-716B-41F0-B0B2-B3DFD43074FB}"/>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9A7FDCE-D7F6-47F6-9654-11446E425236}"/>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8607CA67-83EF-471E-BE71-D835408FB6A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6BFEA2E-A8E9-4328-A8C6-C081034261D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A07629D-26C0-421E-8AA9-99FEFAC8B813}"/>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BF4CC3E-FE58-41D3-9867-20DDBB7239B7}"/>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12CA58B-C7E7-469A-811A-FD3F35091DE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F8BBD9F-BE49-4FDC-B3EC-BBD3710E2328}"/>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C1C383C-7E58-43F7-BEB2-E7B55C07DE7C}"/>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F719A3B-A6FA-4E61-98D0-A6992F908DC8}"/>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62401EF7-6683-429C-A70A-8E99E0EA180F}"/>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60FC119-13F5-4F42-A3D7-ECB6827C4EB4}"/>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94A4BAFA-E7EE-4BF2-94D0-A8F906AB414C}"/>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C2AF3C05-B701-4D54-9642-D4CC6CE0C796}"/>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785E6BA3-B8B9-4A62-9C21-9786BB32A485}"/>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8D7794D7-F29D-4750-A2A9-42BB99B8C82F}"/>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E7533B10-78DE-4204-97CD-54F13A5E2370}"/>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4479D9AB-859B-4860-A186-8D5F8442E6EC}"/>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5EF11228-9DEE-4F7F-BC5B-C3376D12DAEB}"/>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955B771-8DE8-4D43-A8A6-4884A3758B14}"/>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1E90D8EC-63D5-46A6-AE51-70ABE2594AE2}"/>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0C2BA590-10D4-403A-AF18-3C9E8454D1A9}"/>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8970B1C1-0B51-4937-BA66-F188B4F6C044}"/>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FDAC1168-02D0-42A7-A94B-C4E284A81AE1}"/>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id="{953C35D4-22AF-482D-A9EA-0A8BB8E4C886}"/>
            </a:ext>
          </a:extLst>
        </xdr:cNvPr>
        <xdr:cNvCxnSpPr/>
      </xdr:nvCxnSpPr>
      <xdr:spPr>
        <a:xfrm flipV="1">
          <a:off x="4086225" y="558927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id="{73858982-E83C-4F76-AD3E-10F23FAD9FC8}"/>
            </a:ext>
          </a:extLst>
        </xdr:cNvPr>
        <xdr:cNvSpPr txBox="1"/>
      </xdr:nvSpPr>
      <xdr:spPr>
        <a:xfrm>
          <a:off x="4124960" y="683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id="{5A96DA21-A90E-43CB-95D1-F58A71DB2EB7}"/>
            </a:ext>
          </a:extLst>
        </xdr:cNvPr>
        <xdr:cNvCxnSpPr/>
      </xdr:nvCxnSpPr>
      <xdr:spPr>
        <a:xfrm>
          <a:off x="4020820" y="6832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id="{9CAED301-8147-4462-88B7-C1170A917008}"/>
            </a:ext>
          </a:extLst>
        </xdr:cNvPr>
        <xdr:cNvSpPr txBox="1"/>
      </xdr:nvSpPr>
      <xdr:spPr>
        <a:xfrm>
          <a:off x="4124960" y="53683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id="{B841984F-9DFC-4BE3-A9CE-2B871D9AAF3B}"/>
            </a:ext>
          </a:extLst>
        </xdr:cNvPr>
        <xdr:cNvCxnSpPr/>
      </xdr:nvCxnSpPr>
      <xdr:spPr>
        <a:xfrm>
          <a:off x="4020820" y="55892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58437</xdr:rowOff>
    </xdr:from>
    <xdr:ext cx="405111" cy="259045"/>
    <xdr:sp macro="" textlink="">
      <xdr:nvSpPr>
        <xdr:cNvPr id="61" name="【図書館】&#10;有形固定資産減価償却率平均値テキスト">
          <a:extLst>
            <a:ext uri="{FF2B5EF4-FFF2-40B4-BE49-F238E27FC236}">
              <a16:creationId xmlns:a16="http://schemas.microsoft.com/office/drawing/2014/main" id="{0B74A1D7-7C82-4A0B-8EA4-1ACB45E424A9}"/>
            </a:ext>
          </a:extLst>
        </xdr:cNvPr>
        <xdr:cNvSpPr txBox="1"/>
      </xdr:nvSpPr>
      <xdr:spPr>
        <a:xfrm>
          <a:off x="4124960" y="60934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35560</xdr:rowOff>
    </xdr:from>
    <xdr:to>
      <xdr:col>24</xdr:col>
      <xdr:colOff>114300</xdr:colOff>
      <xdr:row>37</xdr:row>
      <xdr:rowOff>137160</xdr:rowOff>
    </xdr:to>
    <xdr:sp macro="" textlink="">
      <xdr:nvSpPr>
        <xdr:cNvPr id="62" name="フローチャート: 判断 61">
          <a:extLst>
            <a:ext uri="{FF2B5EF4-FFF2-40B4-BE49-F238E27FC236}">
              <a16:creationId xmlns:a16="http://schemas.microsoft.com/office/drawing/2014/main" id="{06C62358-79C0-40A7-886A-D0327513457A}"/>
            </a:ext>
          </a:extLst>
        </xdr:cNvPr>
        <xdr:cNvSpPr/>
      </xdr:nvSpPr>
      <xdr:spPr>
        <a:xfrm>
          <a:off x="4036060" y="6238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3810</xdr:rowOff>
    </xdr:from>
    <xdr:to>
      <xdr:col>20</xdr:col>
      <xdr:colOff>38100</xdr:colOff>
      <xdr:row>37</xdr:row>
      <xdr:rowOff>105410</xdr:rowOff>
    </xdr:to>
    <xdr:sp macro="" textlink="">
      <xdr:nvSpPr>
        <xdr:cNvPr id="63" name="フローチャート: 判断 62">
          <a:extLst>
            <a:ext uri="{FF2B5EF4-FFF2-40B4-BE49-F238E27FC236}">
              <a16:creationId xmlns:a16="http://schemas.microsoft.com/office/drawing/2014/main" id="{7C5540E7-4AC6-4F22-A138-84844F844B10}"/>
            </a:ext>
          </a:extLst>
        </xdr:cNvPr>
        <xdr:cNvSpPr/>
      </xdr:nvSpPr>
      <xdr:spPr>
        <a:xfrm>
          <a:off x="3312160" y="62064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90170</xdr:rowOff>
    </xdr:from>
    <xdr:to>
      <xdr:col>15</xdr:col>
      <xdr:colOff>101600</xdr:colOff>
      <xdr:row>37</xdr:row>
      <xdr:rowOff>20320</xdr:rowOff>
    </xdr:to>
    <xdr:sp macro="" textlink="">
      <xdr:nvSpPr>
        <xdr:cNvPr id="64" name="フローチャート: 判断 63">
          <a:extLst>
            <a:ext uri="{FF2B5EF4-FFF2-40B4-BE49-F238E27FC236}">
              <a16:creationId xmlns:a16="http://schemas.microsoft.com/office/drawing/2014/main" id="{CD708D29-F28C-4F84-B473-FECA82B9FC88}"/>
            </a:ext>
          </a:extLst>
        </xdr:cNvPr>
        <xdr:cNvSpPr/>
      </xdr:nvSpPr>
      <xdr:spPr>
        <a:xfrm>
          <a:off x="2514600" y="612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74930</xdr:rowOff>
    </xdr:from>
    <xdr:to>
      <xdr:col>10</xdr:col>
      <xdr:colOff>165100</xdr:colOff>
      <xdr:row>37</xdr:row>
      <xdr:rowOff>5080</xdr:rowOff>
    </xdr:to>
    <xdr:sp macro="" textlink="">
      <xdr:nvSpPr>
        <xdr:cNvPr id="65" name="フローチャート: 判断 64">
          <a:extLst>
            <a:ext uri="{FF2B5EF4-FFF2-40B4-BE49-F238E27FC236}">
              <a16:creationId xmlns:a16="http://schemas.microsoft.com/office/drawing/2014/main" id="{19595257-1169-4516-9ADA-AA5BC9F25FF0}"/>
            </a:ext>
          </a:extLst>
        </xdr:cNvPr>
        <xdr:cNvSpPr/>
      </xdr:nvSpPr>
      <xdr:spPr>
        <a:xfrm>
          <a:off x="1739900" y="6109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26670</xdr:rowOff>
    </xdr:from>
    <xdr:to>
      <xdr:col>6</xdr:col>
      <xdr:colOff>38100</xdr:colOff>
      <xdr:row>36</xdr:row>
      <xdr:rowOff>128270</xdr:rowOff>
    </xdr:to>
    <xdr:sp macro="" textlink="">
      <xdr:nvSpPr>
        <xdr:cNvPr id="66" name="フローチャート: 判断 65">
          <a:extLst>
            <a:ext uri="{FF2B5EF4-FFF2-40B4-BE49-F238E27FC236}">
              <a16:creationId xmlns:a16="http://schemas.microsoft.com/office/drawing/2014/main" id="{9185C96C-6AD0-4751-9EA8-FAD13FD745F1}"/>
            </a:ext>
          </a:extLst>
        </xdr:cNvPr>
        <xdr:cNvSpPr/>
      </xdr:nvSpPr>
      <xdr:spPr>
        <a:xfrm>
          <a:off x="965200" y="60617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26F1B462-F3E7-455C-9F64-D92BF92A4D74}"/>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F061208-EBAE-4E0A-BA03-FD942F57DFDE}"/>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B235C2C-49C4-40E8-89FA-6E12103FE46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D0A4570-8D85-4FFD-A95D-92C3CB46FB41}"/>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74EDFD5-710B-4A14-B263-4240D2DA9A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67310</xdr:rowOff>
    </xdr:from>
    <xdr:to>
      <xdr:col>24</xdr:col>
      <xdr:colOff>114300</xdr:colOff>
      <xdr:row>37</xdr:row>
      <xdr:rowOff>168910</xdr:rowOff>
    </xdr:to>
    <xdr:sp macro="" textlink="">
      <xdr:nvSpPr>
        <xdr:cNvPr id="72" name="楕円 71">
          <a:extLst>
            <a:ext uri="{FF2B5EF4-FFF2-40B4-BE49-F238E27FC236}">
              <a16:creationId xmlns:a16="http://schemas.microsoft.com/office/drawing/2014/main" id="{E7592FAD-E368-4FFA-936C-D2D745F53818}"/>
            </a:ext>
          </a:extLst>
        </xdr:cNvPr>
        <xdr:cNvSpPr/>
      </xdr:nvSpPr>
      <xdr:spPr>
        <a:xfrm>
          <a:off x="4036060" y="626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45737</xdr:rowOff>
    </xdr:from>
    <xdr:ext cx="405111" cy="259045"/>
    <xdr:sp macro="" textlink="">
      <xdr:nvSpPr>
        <xdr:cNvPr id="73" name="【図書館】&#10;有形固定資産減価償却率該当値テキスト">
          <a:extLst>
            <a:ext uri="{FF2B5EF4-FFF2-40B4-BE49-F238E27FC236}">
              <a16:creationId xmlns:a16="http://schemas.microsoft.com/office/drawing/2014/main" id="{DB51BD1D-A306-4C3D-A0C5-DCBF9C798C9A}"/>
            </a:ext>
          </a:extLst>
        </xdr:cNvPr>
        <xdr:cNvSpPr txBox="1"/>
      </xdr:nvSpPr>
      <xdr:spPr>
        <a:xfrm>
          <a:off x="4124960" y="6248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41910</xdr:rowOff>
    </xdr:from>
    <xdr:to>
      <xdr:col>20</xdr:col>
      <xdr:colOff>38100</xdr:colOff>
      <xdr:row>37</xdr:row>
      <xdr:rowOff>143510</xdr:rowOff>
    </xdr:to>
    <xdr:sp macro="" textlink="">
      <xdr:nvSpPr>
        <xdr:cNvPr id="74" name="楕円 73">
          <a:extLst>
            <a:ext uri="{FF2B5EF4-FFF2-40B4-BE49-F238E27FC236}">
              <a16:creationId xmlns:a16="http://schemas.microsoft.com/office/drawing/2014/main" id="{DC20CE29-F6AD-4677-B032-8ACC74CD8559}"/>
            </a:ext>
          </a:extLst>
        </xdr:cNvPr>
        <xdr:cNvSpPr/>
      </xdr:nvSpPr>
      <xdr:spPr>
        <a:xfrm>
          <a:off x="3312160" y="62445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92710</xdr:rowOff>
    </xdr:from>
    <xdr:to>
      <xdr:col>24</xdr:col>
      <xdr:colOff>63500</xdr:colOff>
      <xdr:row>37</xdr:row>
      <xdr:rowOff>118110</xdr:rowOff>
    </xdr:to>
    <xdr:cxnSp macro="">
      <xdr:nvCxnSpPr>
        <xdr:cNvPr id="75" name="直線コネクタ 74">
          <a:extLst>
            <a:ext uri="{FF2B5EF4-FFF2-40B4-BE49-F238E27FC236}">
              <a16:creationId xmlns:a16="http://schemas.microsoft.com/office/drawing/2014/main" id="{BB6F0A34-9112-4F44-9BB1-DE8A1429ECF6}"/>
            </a:ext>
          </a:extLst>
        </xdr:cNvPr>
        <xdr:cNvCxnSpPr/>
      </xdr:nvCxnSpPr>
      <xdr:spPr>
        <a:xfrm>
          <a:off x="3355340" y="6295390"/>
          <a:ext cx="73152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16510</xdr:rowOff>
    </xdr:from>
    <xdr:to>
      <xdr:col>15</xdr:col>
      <xdr:colOff>101600</xdr:colOff>
      <xdr:row>37</xdr:row>
      <xdr:rowOff>118110</xdr:rowOff>
    </xdr:to>
    <xdr:sp macro="" textlink="">
      <xdr:nvSpPr>
        <xdr:cNvPr id="76" name="楕円 75">
          <a:extLst>
            <a:ext uri="{FF2B5EF4-FFF2-40B4-BE49-F238E27FC236}">
              <a16:creationId xmlns:a16="http://schemas.microsoft.com/office/drawing/2014/main" id="{EC62F1A8-DDC7-427A-88D2-F192BC8FFC27}"/>
            </a:ext>
          </a:extLst>
        </xdr:cNvPr>
        <xdr:cNvSpPr/>
      </xdr:nvSpPr>
      <xdr:spPr>
        <a:xfrm>
          <a:off x="2514600" y="62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67310</xdr:rowOff>
    </xdr:from>
    <xdr:to>
      <xdr:col>19</xdr:col>
      <xdr:colOff>177800</xdr:colOff>
      <xdr:row>37</xdr:row>
      <xdr:rowOff>92710</xdr:rowOff>
    </xdr:to>
    <xdr:cxnSp macro="">
      <xdr:nvCxnSpPr>
        <xdr:cNvPr id="77" name="直線コネクタ 76">
          <a:extLst>
            <a:ext uri="{FF2B5EF4-FFF2-40B4-BE49-F238E27FC236}">
              <a16:creationId xmlns:a16="http://schemas.microsoft.com/office/drawing/2014/main" id="{C23F4138-0477-4921-8558-B9A94192B5E5}"/>
            </a:ext>
          </a:extLst>
        </xdr:cNvPr>
        <xdr:cNvCxnSpPr/>
      </xdr:nvCxnSpPr>
      <xdr:spPr>
        <a:xfrm>
          <a:off x="2565400" y="6269990"/>
          <a:ext cx="78994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6350</xdr:rowOff>
    </xdr:from>
    <xdr:to>
      <xdr:col>10</xdr:col>
      <xdr:colOff>165100</xdr:colOff>
      <xdr:row>37</xdr:row>
      <xdr:rowOff>107950</xdr:rowOff>
    </xdr:to>
    <xdr:sp macro="" textlink="">
      <xdr:nvSpPr>
        <xdr:cNvPr id="78" name="楕円 77">
          <a:extLst>
            <a:ext uri="{FF2B5EF4-FFF2-40B4-BE49-F238E27FC236}">
              <a16:creationId xmlns:a16="http://schemas.microsoft.com/office/drawing/2014/main" id="{3DFD8774-5BB7-4F11-86F2-EEA758E49FE2}"/>
            </a:ext>
          </a:extLst>
        </xdr:cNvPr>
        <xdr:cNvSpPr/>
      </xdr:nvSpPr>
      <xdr:spPr>
        <a:xfrm>
          <a:off x="173990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57150</xdr:rowOff>
    </xdr:from>
    <xdr:to>
      <xdr:col>15</xdr:col>
      <xdr:colOff>50800</xdr:colOff>
      <xdr:row>37</xdr:row>
      <xdr:rowOff>67310</xdr:rowOff>
    </xdr:to>
    <xdr:cxnSp macro="">
      <xdr:nvCxnSpPr>
        <xdr:cNvPr id="79" name="直線コネクタ 78">
          <a:extLst>
            <a:ext uri="{FF2B5EF4-FFF2-40B4-BE49-F238E27FC236}">
              <a16:creationId xmlns:a16="http://schemas.microsoft.com/office/drawing/2014/main" id="{EC2030C6-54AA-487A-860E-7BA50189E471}"/>
            </a:ext>
          </a:extLst>
        </xdr:cNvPr>
        <xdr:cNvCxnSpPr/>
      </xdr:nvCxnSpPr>
      <xdr:spPr>
        <a:xfrm>
          <a:off x="1790700" y="6259830"/>
          <a:ext cx="774700" cy="1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152400</xdr:rowOff>
    </xdr:from>
    <xdr:to>
      <xdr:col>6</xdr:col>
      <xdr:colOff>38100</xdr:colOff>
      <xdr:row>37</xdr:row>
      <xdr:rowOff>82550</xdr:rowOff>
    </xdr:to>
    <xdr:sp macro="" textlink="">
      <xdr:nvSpPr>
        <xdr:cNvPr id="80" name="楕円 79">
          <a:extLst>
            <a:ext uri="{FF2B5EF4-FFF2-40B4-BE49-F238E27FC236}">
              <a16:creationId xmlns:a16="http://schemas.microsoft.com/office/drawing/2014/main" id="{8067A5BB-25E9-42EC-B227-6BDB3AF65ABD}"/>
            </a:ext>
          </a:extLst>
        </xdr:cNvPr>
        <xdr:cNvSpPr/>
      </xdr:nvSpPr>
      <xdr:spPr>
        <a:xfrm>
          <a:off x="965200" y="61874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31750</xdr:rowOff>
    </xdr:from>
    <xdr:to>
      <xdr:col>10</xdr:col>
      <xdr:colOff>114300</xdr:colOff>
      <xdr:row>37</xdr:row>
      <xdr:rowOff>57150</xdr:rowOff>
    </xdr:to>
    <xdr:cxnSp macro="">
      <xdr:nvCxnSpPr>
        <xdr:cNvPr id="81" name="直線コネクタ 80">
          <a:extLst>
            <a:ext uri="{FF2B5EF4-FFF2-40B4-BE49-F238E27FC236}">
              <a16:creationId xmlns:a16="http://schemas.microsoft.com/office/drawing/2014/main" id="{F33F6202-6BC8-4CB5-9955-174357E6542E}"/>
            </a:ext>
          </a:extLst>
        </xdr:cNvPr>
        <xdr:cNvCxnSpPr/>
      </xdr:nvCxnSpPr>
      <xdr:spPr>
        <a:xfrm>
          <a:off x="1008380" y="6234430"/>
          <a:ext cx="78232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121937</xdr:rowOff>
    </xdr:from>
    <xdr:ext cx="405111" cy="259045"/>
    <xdr:sp macro="" textlink="">
      <xdr:nvSpPr>
        <xdr:cNvPr id="82" name="n_1aveValue【図書館】&#10;有形固定資産減価償却率">
          <a:extLst>
            <a:ext uri="{FF2B5EF4-FFF2-40B4-BE49-F238E27FC236}">
              <a16:creationId xmlns:a16="http://schemas.microsoft.com/office/drawing/2014/main" id="{DD90D2A0-6522-426A-A5BA-096C8509B37E}"/>
            </a:ext>
          </a:extLst>
        </xdr:cNvPr>
        <xdr:cNvSpPr txBox="1"/>
      </xdr:nvSpPr>
      <xdr:spPr>
        <a:xfrm>
          <a:off x="3170564" y="5989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36847</xdr:rowOff>
    </xdr:from>
    <xdr:ext cx="405111" cy="259045"/>
    <xdr:sp macro="" textlink="">
      <xdr:nvSpPr>
        <xdr:cNvPr id="83" name="n_2aveValue【図書館】&#10;有形固定資産減価償却率">
          <a:extLst>
            <a:ext uri="{FF2B5EF4-FFF2-40B4-BE49-F238E27FC236}">
              <a16:creationId xmlns:a16="http://schemas.microsoft.com/office/drawing/2014/main" id="{F229C5A6-3D9E-46F3-AA36-4D52E2DD7322}"/>
            </a:ext>
          </a:extLst>
        </xdr:cNvPr>
        <xdr:cNvSpPr txBox="1"/>
      </xdr:nvSpPr>
      <xdr:spPr>
        <a:xfrm>
          <a:off x="2385704" y="590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21607</xdr:rowOff>
    </xdr:from>
    <xdr:ext cx="405111" cy="259045"/>
    <xdr:sp macro="" textlink="">
      <xdr:nvSpPr>
        <xdr:cNvPr id="84" name="n_3aveValue【図書館】&#10;有形固定資産減価償却率">
          <a:extLst>
            <a:ext uri="{FF2B5EF4-FFF2-40B4-BE49-F238E27FC236}">
              <a16:creationId xmlns:a16="http://schemas.microsoft.com/office/drawing/2014/main" id="{98753DB9-F6DD-49CB-886B-F5AB276D54F7}"/>
            </a:ext>
          </a:extLst>
        </xdr:cNvPr>
        <xdr:cNvSpPr txBox="1"/>
      </xdr:nvSpPr>
      <xdr:spPr>
        <a:xfrm>
          <a:off x="161100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144797</xdr:rowOff>
    </xdr:from>
    <xdr:ext cx="405111" cy="259045"/>
    <xdr:sp macro="" textlink="">
      <xdr:nvSpPr>
        <xdr:cNvPr id="85" name="n_4aveValue【図書館】&#10;有形固定資産減価償却率">
          <a:extLst>
            <a:ext uri="{FF2B5EF4-FFF2-40B4-BE49-F238E27FC236}">
              <a16:creationId xmlns:a16="http://schemas.microsoft.com/office/drawing/2014/main" id="{17D0D5A6-4E7E-4276-9D5F-C45ED0CC6DFA}"/>
            </a:ext>
          </a:extLst>
        </xdr:cNvPr>
        <xdr:cNvSpPr txBox="1"/>
      </xdr:nvSpPr>
      <xdr:spPr>
        <a:xfrm>
          <a:off x="836304" y="5844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134637</xdr:rowOff>
    </xdr:from>
    <xdr:ext cx="405111" cy="259045"/>
    <xdr:sp macro="" textlink="">
      <xdr:nvSpPr>
        <xdr:cNvPr id="86" name="n_1mainValue【図書館】&#10;有形固定資産減価償却率">
          <a:extLst>
            <a:ext uri="{FF2B5EF4-FFF2-40B4-BE49-F238E27FC236}">
              <a16:creationId xmlns:a16="http://schemas.microsoft.com/office/drawing/2014/main" id="{E0B539C8-FF33-439C-A66B-10C2A69EC1B6}"/>
            </a:ext>
          </a:extLst>
        </xdr:cNvPr>
        <xdr:cNvSpPr txBox="1"/>
      </xdr:nvSpPr>
      <xdr:spPr>
        <a:xfrm>
          <a:off x="3170564" y="6337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109237</xdr:rowOff>
    </xdr:from>
    <xdr:ext cx="405111" cy="259045"/>
    <xdr:sp macro="" textlink="">
      <xdr:nvSpPr>
        <xdr:cNvPr id="87" name="n_2mainValue【図書館】&#10;有形固定資産減価償却率">
          <a:extLst>
            <a:ext uri="{FF2B5EF4-FFF2-40B4-BE49-F238E27FC236}">
              <a16:creationId xmlns:a16="http://schemas.microsoft.com/office/drawing/2014/main" id="{6C77CD67-29E7-4B2D-B362-DD8970FC40AB}"/>
            </a:ext>
          </a:extLst>
        </xdr:cNvPr>
        <xdr:cNvSpPr txBox="1"/>
      </xdr:nvSpPr>
      <xdr:spPr>
        <a:xfrm>
          <a:off x="2385704" y="6311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99077</xdr:rowOff>
    </xdr:from>
    <xdr:ext cx="405111" cy="259045"/>
    <xdr:sp macro="" textlink="">
      <xdr:nvSpPr>
        <xdr:cNvPr id="88" name="n_3mainValue【図書館】&#10;有形固定資産減価償却率">
          <a:extLst>
            <a:ext uri="{FF2B5EF4-FFF2-40B4-BE49-F238E27FC236}">
              <a16:creationId xmlns:a16="http://schemas.microsoft.com/office/drawing/2014/main" id="{0759AA10-D213-4A64-85C2-AAA2CB094632}"/>
            </a:ext>
          </a:extLst>
        </xdr:cNvPr>
        <xdr:cNvSpPr txBox="1"/>
      </xdr:nvSpPr>
      <xdr:spPr>
        <a:xfrm>
          <a:off x="1611004" y="6301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73677</xdr:rowOff>
    </xdr:from>
    <xdr:ext cx="405111" cy="259045"/>
    <xdr:sp macro="" textlink="">
      <xdr:nvSpPr>
        <xdr:cNvPr id="89" name="n_4mainValue【図書館】&#10;有形固定資産減価償却率">
          <a:extLst>
            <a:ext uri="{FF2B5EF4-FFF2-40B4-BE49-F238E27FC236}">
              <a16:creationId xmlns:a16="http://schemas.microsoft.com/office/drawing/2014/main" id="{CE107D62-2E74-49B5-A96E-B4547D9EE2DB}"/>
            </a:ext>
          </a:extLst>
        </xdr:cNvPr>
        <xdr:cNvSpPr txBox="1"/>
      </xdr:nvSpPr>
      <xdr:spPr>
        <a:xfrm>
          <a:off x="836304" y="6276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11349AB5-B29B-4EF4-A881-550C72001983}"/>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13BDADC9-C22C-4D67-AAA3-B67CF91B2A31}"/>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BF7C6291-0470-48DE-98E2-8077597763F4}"/>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EAA38CBC-A98D-4139-82B2-85BC5955C792}"/>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0719AB58-3E0F-4883-A863-9DCB7F0AF873}"/>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7001F753-D85B-4B2C-BF35-CCBCE4E03E3B}"/>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A7BCEB5F-1729-4A92-8879-5AD2C0E1060D}"/>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272B5596-B1EB-4C30-9E91-8CEB6ADAC86C}"/>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75857C18-2DBB-4A7F-86E2-91868A5440F1}"/>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EA689921-F1CB-44A7-BCED-94156F15A80A}"/>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0" name="直線コネクタ 99">
          <a:extLst>
            <a:ext uri="{FF2B5EF4-FFF2-40B4-BE49-F238E27FC236}">
              <a16:creationId xmlns:a16="http://schemas.microsoft.com/office/drawing/2014/main" id="{8FB41307-C11C-489C-8879-4D356FDDDA8A}"/>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1" name="テキスト ボックス 100">
          <a:extLst>
            <a:ext uri="{FF2B5EF4-FFF2-40B4-BE49-F238E27FC236}">
              <a16:creationId xmlns:a16="http://schemas.microsoft.com/office/drawing/2014/main" id="{3EDA8546-FA1B-4423-BD1A-C16E87ABB1D2}"/>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2" name="直線コネクタ 101">
          <a:extLst>
            <a:ext uri="{FF2B5EF4-FFF2-40B4-BE49-F238E27FC236}">
              <a16:creationId xmlns:a16="http://schemas.microsoft.com/office/drawing/2014/main" id="{80C7943C-6E97-40BD-800B-2C61C0DE8CFA}"/>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3" name="テキスト ボックス 102">
          <a:extLst>
            <a:ext uri="{FF2B5EF4-FFF2-40B4-BE49-F238E27FC236}">
              <a16:creationId xmlns:a16="http://schemas.microsoft.com/office/drawing/2014/main" id="{8C81754A-F492-49D8-B824-116560D0253C}"/>
            </a:ext>
          </a:extLst>
        </xdr:cNvPr>
        <xdr:cNvSpPr txBox="1"/>
      </xdr:nvSpPr>
      <xdr:spPr>
        <a:xfrm>
          <a:off x="540530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4" name="直線コネクタ 103">
          <a:extLst>
            <a:ext uri="{FF2B5EF4-FFF2-40B4-BE49-F238E27FC236}">
              <a16:creationId xmlns:a16="http://schemas.microsoft.com/office/drawing/2014/main" id="{0AB4C127-1DB1-40EE-80F6-6CE9F62E0204}"/>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5" name="テキスト ボックス 104">
          <a:extLst>
            <a:ext uri="{FF2B5EF4-FFF2-40B4-BE49-F238E27FC236}">
              <a16:creationId xmlns:a16="http://schemas.microsoft.com/office/drawing/2014/main" id="{BA80BDB1-0179-4401-B0F1-23DAB778B5FA}"/>
            </a:ext>
          </a:extLst>
        </xdr:cNvPr>
        <xdr:cNvSpPr txBox="1"/>
      </xdr:nvSpPr>
      <xdr:spPr>
        <a:xfrm>
          <a:off x="540530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6" name="直線コネクタ 105">
          <a:extLst>
            <a:ext uri="{FF2B5EF4-FFF2-40B4-BE49-F238E27FC236}">
              <a16:creationId xmlns:a16="http://schemas.microsoft.com/office/drawing/2014/main" id="{7B135C05-A9E2-4B72-9B91-533DAE13DB27}"/>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7" name="テキスト ボックス 106">
          <a:extLst>
            <a:ext uri="{FF2B5EF4-FFF2-40B4-BE49-F238E27FC236}">
              <a16:creationId xmlns:a16="http://schemas.microsoft.com/office/drawing/2014/main" id="{03893247-79EA-41DE-808A-370695C71408}"/>
            </a:ext>
          </a:extLst>
        </xdr:cNvPr>
        <xdr:cNvSpPr txBox="1"/>
      </xdr:nvSpPr>
      <xdr:spPr>
        <a:xfrm>
          <a:off x="540530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ECA3E3DD-F65E-44DA-B04C-0692A554D339}"/>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7336C0DF-73D1-4AE3-B003-CADA5B83BDFA}"/>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CB617494-5B4A-49D5-BBEF-F838805B156A}"/>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80772</xdr:rowOff>
    </xdr:from>
    <xdr:to>
      <xdr:col>54</xdr:col>
      <xdr:colOff>189865</xdr:colOff>
      <xdr:row>41</xdr:row>
      <xdr:rowOff>131064</xdr:rowOff>
    </xdr:to>
    <xdr:cxnSp macro="">
      <xdr:nvCxnSpPr>
        <xdr:cNvPr id="111" name="直線コネクタ 110">
          <a:extLst>
            <a:ext uri="{FF2B5EF4-FFF2-40B4-BE49-F238E27FC236}">
              <a16:creationId xmlns:a16="http://schemas.microsoft.com/office/drawing/2014/main" id="{A7060CAA-2348-4FEB-97E2-92FBCF12A0EF}"/>
            </a:ext>
          </a:extLst>
        </xdr:cNvPr>
        <xdr:cNvCxnSpPr/>
      </xdr:nvCxnSpPr>
      <xdr:spPr>
        <a:xfrm flipV="1">
          <a:off x="9219565" y="5612892"/>
          <a:ext cx="0" cy="1391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134891</xdr:rowOff>
    </xdr:from>
    <xdr:ext cx="469744" cy="259045"/>
    <xdr:sp macro="" textlink="">
      <xdr:nvSpPr>
        <xdr:cNvPr id="112" name="【図書館】&#10;一人当たり面積最小値テキスト">
          <a:extLst>
            <a:ext uri="{FF2B5EF4-FFF2-40B4-BE49-F238E27FC236}">
              <a16:creationId xmlns:a16="http://schemas.microsoft.com/office/drawing/2014/main" id="{CDF925C1-9573-4FB1-8411-194A1E3900A1}"/>
            </a:ext>
          </a:extLst>
        </xdr:cNvPr>
        <xdr:cNvSpPr txBox="1"/>
      </xdr:nvSpPr>
      <xdr:spPr>
        <a:xfrm>
          <a:off x="9258300" y="700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131064</xdr:rowOff>
    </xdr:from>
    <xdr:to>
      <xdr:col>55</xdr:col>
      <xdr:colOff>88900</xdr:colOff>
      <xdr:row>41</xdr:row>
      <xdr:rowOff>131064</xdr:rowOff>
    </xdr:to>
    <xdr:cxnSp macro="">
      <xdr:nvCxnSpPr>
        <xdr:cNvPr id="113" name="直線コネクタ 112">
          <a:extLst>
            <a:ext uri="{FF2B5EF4-FFF2-40B4-BE49-F238E27FC236}">
              <a16:creationId xmlns:a16="http://schemas.microsoft.com/office/drawing/2014/main" id="{ED72ED2B-644A-4099-9A03-D1B43AB3C62F}"/>
            </a:ext>
          </a:extLst>
        </xdr:cNvPr>
        <xdr:cNvCxnSpPr/>
      </xdr:nvCxnSpPr>
      <xdr:spPr>
        <a:xfrm>
          <a:off x="9154160" y="70043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27449</xdr:rowOff>
    </xdr:from>
    <xdr:ext cx="469744" cy="259045"/>
    <xdr:sp macro="" textlink="">
      <xdr:nvSpPr>
        <xdr:cNvPr id="114" name="【図書館】&#10;一人当たり面積最大値テキスト">
          <a:extLst>
            <a:ext uri="{FF2B5EF4-FFF2-40B4-BE49-F238E27FC236}">
              <a16:creationId xmlns:a16="http://schemas.microsoft.com/office/drawing/2014/main" id="{F22BCCB3-BAA4-49AB-AEC2-6DCF7DABE9E8}"/>
            </a:ext>
          </a:extLst>
        </xdr:cNvPr>
        <xdr:cNvSpPr txBox="1"/>
      </xdr:nvSpPr>
      <xdr:spPr>
        <a:xfrm>
          <a:off x="9258300" y="5391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80772</xdr:rowOff>
    </xdr:from>
    <xdr:to>
      <xdr:col>55</xdr:col>
      <xdr:colOff>88900</xdr:colOff>
      <xdr:row>33</xdr:row>
      <xdr:rowOff>80772</xdr:rowOff>
    </xdr:to>
    <xdr:cxnSp macro="">
      <xdr:nvCxnSpPr>
        <xdr:cNvPr id="115" name="直線コネクタ 114">
          <a:extLst>
            <a:ext uri="{FF2B5EF4-FFF2-40B4-BE49-F238E27FC236}">
              <a16:creationId xmlns:a16="http://schemas.microsoft.com/office/drawing/2014/main" id="{C0DC542C-B51B-4106-A87A-1D66BF402A85}"/>
            </a:ext>
          </a:extLst>
        </xdr:cNvPr>
        <xdr:cNvCxnSpPr/>
      </xdr:nvCxnSpPr>
      <xdr:spPr>
        <a:xfrm>
          <a:off x="9154160" y="56128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70121</xdr:rowOff>
    </xdr:from>
    <xdr:ext cx="469744" cy="259045"/>
    <xdr:sp macro="" textlink="">
      <xdr:nvSpPr>
        <xdr:cNvPr id="116" name="【図書館】&#10;一人当たり面積平均値テキスト">
          <a:extLst>
            <a:ext uri="{FF2B5EF4-FFF2-40B4-BE49-F238E27FC236}">
              <a16:creationId xmlns:a16="http://schemas.microsoft.com/office/drawing/2014/main" id="{BD97795C-1DA3-4989-B7F4-B312C9E981C0}"/>
            </a:ext>
          </a:extLst>
        </xdr:cNvPr>
        <xdr:cNvSpPr txBox="1"/>
      </xdr:nvSpPr>
      <xdr:spPr>
        <a:xfrm>
          <a:off x="9258300" y="64404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91694</xdr:rowOff>
    </xdr:from>
    <xdr:to>
      <xdr:col>55</xdr:col>
      <xdr:colOff>50800</xdr:colOff>
      <xdr:row>39</xdr:row>
      <xdr:rowOff>21844</xdr:rowOff>
    </xdr:to>
    <xdr:sp macro="" textlink="">
      <xdr:nvSpPr>
        <xdr:cNvPr id="117" name="フローチャート: 判断 116">
          <a:extLst>
            <a:ext uri="{FF2B5EF4-FFF2-40B4-BE49-F238E27FC236}">
              <a16:creationId xmlns:a16="http://schemas.microsoft.com/office/drawing/2014/main" id="{1D1F0F1F-BB31-4FDC-9310-A18D34FBDD02}"/>
            </a:ext>
          </a:extLst>
        </xdr:cNvPr>
        <xdr:cNvSpPr/>
      </xdr:nvSpPr>
      <xdr:spPr>
        <a:xfrm>
          <a:off x="9192260" y="64620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132842</xdr:rowOff>
    </xdr:from>
    <xdr:to>
      <xdr:col>50</xdr:col>
      <xdr:colOff>165100</xdr:colOff>
      <xdr:row>39</xdr:row>
      <xdr:rowOff>62992</xdr:rowOff>
    </xdr:to>
    <xdr:sp macro="" textlink="">
      <xdr:nvSpPr>
        <xdr:cNvPr id="118" name="フローチャート: 判断 117">
          <a:extLst>
            <a:ext uri="{FF2B5EF4-FFF2-40B4-BE49-F238E27FC236}">
              <a16:creationId xmlns:a16="http://schemas.microsoft.com/office/drawing/2014/main" id="{BCA5E90B-974D-4551-8104-A2560E4EB02B}"/>
            </a:ext>
          </a:extLst>
        </xdr:cNvPr>
        <xdr:cNvSpPr/>
      </xdr:nvSpPr>
      <xdr:spPr>
        <a:xfrm>
          <a:off x="8445500" y="65031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96266</xdr:rowOff>
    </xdr:from>
    <xdr:to>
      <xdr:col>46</xdr:col>
      <xdr:colOff>38100</xdr:colOff>
      <xdr:row>39</xdr:row>
      <xdr:rowOff>26416</xdr:rowOff>
    </xdr:to>
    <xdr:sp macro="" textlink="">
      <xdr:nvSpPr>
        <xdr:cNvPr id="119" name="フローチャート: 判断 118">
          <a:extLst>
            <a:ext uri="{FF2B5EF4-FFF2-40B4-BE49-F238E27FC236}">
              <a16:creationId xmlns:a16="http://schemas.microsoft.com/office/drawing/2014/main" id="{172135FC-38E1-4A05-83A0-9EB57BA4C927}"/>
            </a:ext>
          </a:extLst>
        </xdr:cNvPr>
        <xdr:cNvSpPr/>
      </xdr:nvSpPr>
      <xdr:spPr>
        <a:xfrm>
          <a:off x="7670800" y="64665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66548</xdr:rowOff>
    </xdr:from>
    <xdr:to>
      <xdr:col>41</xdr:col>
      <xdr:colOff>101600</xdr:colOff>
      <xdr:row>38</xdr:row>
      <xdr:rowOff>168148</xdr:rowOff>
    </xdr:to>
    <xdr:sp macro="" textlink="">
      <xdr:nvSpPr>
        <xdr:cNvPr id="120" name="フローチャート: 判断 119">
          <a:extLst>
            <a:ext uri="{FF2B5EF4-FFF2-40B4-BE49-F238E27FC236}">
              <a16:creationId xmlns:a16="http://schemas.microsoft.com/office/drawing/2014/main" id="{68E510E4-AAF9-4DFE-ADDF-9CD487B00509}"/>
            </a:ext>
          </a:extLst>
        </xdr:cNvPr>
        <xdr:cNvSpPr/>
      </xdr:nvSpPr>
      <xdr:spPr>
        <a:xfrm>
          <a:off x="6873240" y="643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66548</xdr:rowOff>
    </xdr:from>
    <xdr:to>
      <xdr:col>36</xdr:col>
      <xdr:colOff>165100</xdr:colOff>
      <xdr:row>38</xdr:row>
      <xdr:rowOff>168148</xdr:rowOff>
    </xdr:to>
    <xdr:sp macro="" textlink="">
      <xdr:nvSpPr>
        <xdr:cNvPr id="121" name="フローチャート: 判断 120">
          <a:extLst>
            <a:ext uri="{FF2B5EF4-FFF2-40B4-BE49-F238E27FC236}">
              <a16:creationId xmlns:a16="http://schemas.microsoft.com/office/drawing/2014/main" id="{903E99B1-8AA2-46E5-B8A3-DFA88EEE906D}"/>
            </a:ext>
          </a:extLst>
        </xdr:cNvPr>
        <xdr:cNvSpPr/>
      </xdr:nvSpPr>
      <xdr:spPr>
        <a:xfrm>
          <a:off x="6098540" y="643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B9FDB72F-8D08-4B7A-A77A-B87A0E130604}"/>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B4B8CD1-0506-40AD-B6AD-841C59F7C909}"/>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A5B8A21B-E66B-47E0-88DB-11A71A02271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28EDBEC4-9190-486E-97FE-1305DC5B2DAA}"/>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68028B6A-8654-4C84-B381-7EB9EBDFDFE3}"/>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32258</xdr:rowOff>
    </xdr:from>
    <xdr:to>
      <xdr:col>55</xdr:col>
      <xdr:colOff>50800</xdr:colOff>
      <xdr:row>36</xdr:row>
      <xdr:rowOff>133858</xdr:rowOff>
    </xdr:to>
    <xdr:sp macro="" textlink="">
      <xdr:nvSpPr>
        <xdr:cNvPr id="127" name="楕円 126">
          <a:extLst>
            <a:ext uri="{FF2B5EF4-FFF2-40B4-BE49-F238E27FC236}">
              <a16:creationId xmlns:a16="http://schemas.microsoft.com/office/drawing/2014/main" id="{D9FAE2EA-2356-46F0-A874-98AC4BF77BD9}"/>
            </a:ext>
          </a:extLst>
        </xdr:cNvPr>
        <xdr:cNvSpPr/>
      </xdr:nvSpPr>
      <xdr:spPr>
        <a:xfrm>
          <a:off x="9192260" y="60672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55135</xdr:rowOff>
    </xdr:from>
    <xdr:ext cx="469744" cy="259045"/>
    <xdr:sp macro="" textlink="">
      <xdr:nvSpPr>
        <xdr:cNvPr id="128" name="【図書館】&#10;一人当たり面積該当値テキスト">
          <a:extLst>
            <a:ext uri="{FF2B5EF4-FFF2-40B4-BE49-F238E27FC236}">
              <a16:creationId xmlns:a16="http://schemas.microsoft.com/office/drawing/2014/main" id="{ECDC781C-C7F3-4808-9816-BB91C6F5F93F}"/>
            </a:ext>
          </a:extLst>
        </xdr:cNvPr>
        <xdr:cNvSpPr txBox="1"/>
      </xdr:nvSpPr>
      <xdr:spPr>
        <a:xfrm>
          <a:off x="9258300" y="5922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55118</xdr:rowOff>
    </xdr:from>
    <xdr:to>
      <xdr:col>50</xdr:col>
      <xdr:colOff>165100</xdr:colOff>
      <xdr:row>36</xdr:row>
      <xdr:rowOff>156718</xdr:rowOff>
    </xdr:to>
    <xdr:sp macro="" textlink="">
      <xdr:nvSpPr>
        <xdr:cNvPr id="129" name="楕円 128">
          <a:extLst>
            <a:ext uri="{FF2B5EF4-FFF2-40B4-BE49-F238E27FC236}">
              <a16:creationId xmlns:a16="http://schemas.microsoft.com/office/drawing/2014/main" id="{2D2E2825-A5DB-4705-8E45-5873040B4182}"/>
            </a:ext>
          </a:extLst>
        </xdr:cNvPr>
        <xdr:cNvSpPr/>
      </xdr:nvSpPr>
      <xdr:spPr>
        <a:xfrm>
          <a:off x="8445500" y="609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83058</xdr:rowOff>
    </xdr:from>
    <xdr:to>
      <xdr:col>55</xdr:col>
      <xdr:colOff>0</xdr:colOff>
      <xdr:row>36</xdr:row>
      <xdr:rowOff>105918</xdr:rowOff>
    </xdr:to>
    <xdr:cxnSp macro="">
      <xdr:nvCxnSpPr>
        <xdr:cNvPr id="130" name="直線コネクタ 129">
          <a:extLst>
            <a:ext uri="{FF2B5EF4-FFF2-40B4-BE49-F238E27FC236}">
              <a16:creationId xmlns:a16="http://schemas.microsoft.com/office/drawing/2014/main" id="{1D611646-F46A-43EA-9160-B2337DD9E142}"/>
            </a:ext>
          </a:extLst>
        </xdr:cNvPr>
        <xdr:cNvCxnSpPr/>
      </xdr:nvCxnSpPr>
      <xdr:spPr>
        <a:xfrm flipV="1">
          <a:off x="8496300" y="6118098"/>
          <a:ext cx="7239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61976</xdr:rowOff>
    </xdr:from>
    <xdr:to>
      <xdr:col>46</xdr:col>
      <xdr:colOff>38100</xdr:colOff>
      <xdr:row>36</xdr:row>
      <xdr:rowOff>163576</xdr:rowOff>
    </xdr:to>
    <xdr:sp macro="" textlink="">
      <xdr:nvSpPr>
        <xdr:cNvPr id="131" name="楕円 130">
          <a:extLst>
            <a:ext uri="{FF2B5EF4-FFF2-40B4-BE49-F238E27FC236}">
              <a16:creationId xmlns:a16="http://schemas.microsoft.com/office/drawing/2014/main" id="{8F0B8A20-E819-4D71-8647-41C72EE37F7B}"/>
            </a:ext>
          </a:extLst>
        </xdr:cNvPr>
        <xdr:cNvSpPr/>
      </xdr:nvSpPr>
      <xdr:spPr>
        <a:xfrm>
          <a:off x="7670800" y="609701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105918</xdr:rowOff>
    </xdr:from>
    <xdr:to>
      <xdr:col>50</xdr:col>
      <xdr:colOff>114300</xdr:colOff>
      <xdr:row>36</xdr:row>
      <xdr:rowOff>112776</xdr:rowOff>
    </xdr:to>
    <xdr:cxnSp macro="">
      <xdr:nvCxnSpPr>
        <xdr:cNvPr id="132" name="直線コネクタ 131">
          <a:extLst>
            <a:ext uri="{FF2B5EF4-FFF2-40B4-BE49-F238E27FC236}">
              <a16:creationId xmlns:a16="http://schemas.microsoft.com/office/drawing/2014/main" id="{800E34F1-351E-42E5-AB13-6A1203BCDEE6}"/>
            </a:ext>
          </a:extLst>
        </xdr:cNvPr>
        <xdr:cNvCxnSpPr/>
      </xdr:nvCxnSpPr>
      <xdr:spPr>
        <a:xfrm flipV="1">
          <a:off x="7713980" y="6140958"/>
          <a:ext cx="78232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84836</xdr:rowOff>
    </xdr:from>
    <xdr:to>
      <xdr:col>41</xdr:col>
      <xdr:colOff>101600</xdr:colOff>
      <xdr:row>37</xdr:row>
      <xdr:rowOff>14986</xdr:rowOff>
    </xdr:to>
    <xdr:sp macro="" textlink="">
      <xdr:nvSpPr>
        <xdr:cNvPr id="133" name="楕円 132">
          <a:extLst>
            <a:ext uri="{FF2B5EF4-FFF2-40B4-BE49-F238E27FC236}">
              <a16:creationId xmlns:a16="http://schemas.microsoft.com/office/drawing/2014/main" id="{EF40BB2B-AB7B-4283-8918-3568BA4676BA}"/>
            </a:ext>
          </a:extLst>
        </xdr:cNvPr>
        <xdr:cNvSpPr/>
      </xdr:nvSpPr>
      <xdr:spPr>
        <a:xfrm>
          <a:off x="6873240" y="61198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112776</xdr:rowOff>
    </xdr:from>
    <xdr:to>
      <xdr:col>45</xdr:col>
      <xdr:colOff>177800</xdr:colOff>
      <xdr:row>36</xdr:row>
      <xdr:rowOff>135636</xdr:rowOff>
    </xdr:to>
    <xdr:cxnSp macro="">
      <xdr:nvCxnSpPr>
        <xdr:cNvPr id="134" name="直線コネクタ 133">
          <a:extLst>
            <a:ext uri="{FF2B5EF4-FFF2-40B4-BE49-F238E27FC236}">
              <a16:creationId xmlns:a16="http://schemas.microsoft.com/office/drawing/2014/main" id="{15D6CAEE-E81B-44F9-85E6-A3E8031F9845}"/>
            </a:ext>
          </a:extLst>
        </xdr:cNvPr>
        <xdr:cNvCxnSpPr/>
      </xdr:nvCxnSpPr>
      <xdr:spPr>
        <a:xfrm flipV="1">
          <a:off x="6924040" y="6147816"/>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103124</xdr:rowOff>
    </xdr:from>
    <xdr:to>
      <xdr:col>36</xdr:col>
      <xdr:colOff>165100</xdr:colOff>
      <xdr:row>37</xdr:row>
      <xdr:rowOff>33274</xdr:rowOff>
    </xdr:to>
    <xdr:sp macro="" textlink="">
      <xdr:nvSpPr>
        <xdr:cNvPr id="135" name="楕円 134">
          <a:extLst>
            <a:ext uri="{FF2B5EF4-FFF2-40B4-BE49-F238E27FC236}">
              <a16:creationId xmlns:a16="http://schemas.microsoft.com/office/drawing/2014/main" id="{494C0315-7235-48B7-8705-31A867086765}"/>
            </a:ext>
          </a:extLst>
        </xdr:cNvPr>
        <xdr:cNvSpPr/>
      </xdr:nvSpPr>
      <xdr:spPr>
        <a:xfrm>
          <a:off x="6098540" y="61381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135636</xdr:rowOff>
    </xdr:from>
    <xdr:to>
      <xdr:col>41</xdr:col>
      <xdr:colOff>50800</xdr:colOff>
      <xdr:row>36</xdr:row>
      <xdr:rowOff>153924</xdr:rowOff>
    </xdr:to>
    <xdr:cxnSp macro="">
      <xdr:nvCxnSpPr>
        <xdr:cNvPr id="136" name="直線コネクタ 135">
          <a:extLst>
            <a:ext uri="{FF2B5EF4-FFF2-40B4-BE49-F238E27FC236}">
              <a16:creationId xmlns:a16="http://schemas.microsoft.com/office/drawing/2014/main" id="{703F245D-3459-43AD-B264-8A7249E130E1}"/>
            </a:ext>
          </a:extLst>
        </xdr:cNvPr>
        <xdr:cNvCxnSpPr/>
      </xdr:nvCxnSpPr>
      <xdr:spPr>
        <a:xfrm flipV="1">
          <a:off x="6149340" y="6170676"/>
          <a:ext cx="7747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54119</xdr:rowOff>
    </xdr:from>
    <xdr:ext cx="469744" cy="259045"/>
    <xdr:sp macro="" textlink="">
      <xdr:nvSpPr>
        <xdr:cNvPr id="137" name="n_1aveValue【図書館】&#10;一人当たり面積">
          <a:extLst>
            <a:ext uri="{FF2B5EF4-FFF2-40B4-BE49-F238E27FC236}">
              <a16:creationId xmlns:a16="http://schemas.microsoft.com/office/drawing/2014/main" id="{721696A9-D33B-4579-86E7-52AF7D6280F9}"/>
            </a:ext>
          </a:extLst>
        </xdr:cNvPr>
        <xdr:cNvSpPr txBox="1"/>
      </xdr:nvSpPr>
      <xdr:spPr>
        <a:xfrm>
          <a:off x="8271587" y="6592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17543</xdr:rowOff>
    </xdr:from>
    <xdr:ext cx="469744" cy="259045"/>
    <xdr:sp macro="" textlink="">
      <xdr:nvSpPr>
        <xdr:cNvPr id="138" name="n_2aveValue【図書館】&#10;一人当たり面積">
          <a:extLst>
            <a:ext uri="{FF2B5EF4-FFF2-40B4-BE49-F238E27FC236}">
              <a16:creationId xmlns:a16="http://schemas.microsoft.com/office/drawing/2014/main" id="{7B6CAC8B-7AC0-41AD-925F-7B3932F5FA76}"/>
            </a:ext>
          </a:extLst>
        </xdr:cNvPr>
        <xdr:cNvSpPr txBox="1"/>
      </xdr:nvSpPr>
      <xdr:spPr>
        <a:xfrm>
          <a:off x="7509587" y="65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159275</xdr:rowOff>
    </xdr:from>
    <xdr:ext cx="469744" cy="259045"/>
    <xdr:sp macro="" textlink="">
      <xdr:nvSpPr>
        <xdr:cNvPr id="139" name="n_3aveValue【図書館】&#10;一人当たり面積">
          <a:extLst>
            <a:ext uri="{FF2B5EF4-FFF2-40B4-BE49-F238E27FC236}">
              <a16:creationId xmlns:a16="http://schemas.microsoft.com/office/drawing/2014/main" id="{B991DAC6-AB15-46AB-AD1C-17014A288BB0}"/>
            </a:ext>
          </a:extLst>
        </xdr:cNvPr>
        <xdr:cNvSpPr txBox="1"/>
      </xdr:nvSpPr>
      <xdr:spPr>
        <a:xfrm>
          <a:off x="6712027" y="6529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159275</xdr:rowOff>
    </xdr:from>
    <xdr:ext cx="469744" cy="259045"/>
    <xdr:sp macro="" textlink="">
      <xdr:nvSpPr>
        <xdr:cNvPr id="140" name="n_4aveValue【図書館】&#10;一人当たり面積">
          <a:extLst>
            <a:ext uri="{FF2B5EF4-FFF2-40B4-BE49-F238E27FC236}">
              <a16:creationId xmlns:a16="http://schemas.microsoft.com/office/drawing/2014/main" id="{30021709-60BB-4B18-9D03-DB1E76AC0F47}"/>
            </a:ext>
          </a:extLst>
        </xdr:cNvPr>
        <xdr:cNvSpPr txBox="1"/>
      </xdr:nvSpPr>
      <xdr:spPr>
        <a:xfrm>
          <a:off x="5937327" y="6529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35</xdr:row>
      <xdr:rowOff>1795</xdr:rowOff>
    </xdr:from>
    <xdr:ext cx="469744" cy="259045"/>
    <xdr:sp macro="" textlink="">
      <xdr:nvSpPr>
        <xdr:cNvPr id="141" name="n_1mainValue【図書館】&#10;一人当たり面積">
          <a:extLst>
            <a:ext uri="{FF2B5EF4-FFF2-40B4-BE49-F238E27FC236}">
              <a16:creationId xmlns:a16="http://schemas.microsoft.com/office/drawing/2014/main" id="{FBAEA44B-0F41-474F-A27F-06BB7D46ADB8}"/>
            </a:ext>
          </a:extLst>
        </xdr:cNvPr>
        <xdr:cNvSpPr txBox="1"/>
      </xdr:nvSpPr>
      <xdr:spPr>
        <a:xfrm>
          <a:off x="8271587" y="586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35</xdr:row>
      <xdr:rowOff>8653</xdr:rowOff>
    </xdr:from>
    <xdr:ext cx="469744" cy="259045"/>
    <xdr:sp macro="" textlink="">
      <xdr:nvSpPr>
        <xdr:cNvPr id="142" name="n_2mainValue【図書館】&#10;一人当たり面積">
          <a:extLst>
            <a:ext uri="{FF2B5EF4-FFF2-40B4-BE49-F238E27FC236}">
              <a16:creationId xmlns:a16="http://schemas.microsoft.com/office/drawing/2014/main" id="{4BCDEA76-1F61-4658-94FD-B812734A2BC6}"/>
            </a:ext>
          </a:extLst>
        </xdr:cNvPr>
        <xdr:cNvSpPr txBox="1"/>
      </xdr:nvSpPr>
      <xdr:spPr>
        <a:xfrm>
          <a:off x="7509587" y="587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35</xdr:row>
      <xdr:rowOff>31513</xdr:rowOff>
    </xdr:from>
    <xdr:ext cx="469744" cy="259045"/>
    <xdr:sp macro="" textlink="">
      <xdr:nvSpPr>
        <xdr:cNvPr id="143" name="n_3mainValue【図書館】&#10;一人当たり面積">
          <a:extLst>
            <a:ext uri="{FF2B5EF4-FFF2-40B4-BE49-F238E27FC236}">
              <a16:creationId xmlns:a16="http://schemas.microsoft.com/office/drawing/2014/main" id="{63ACF1DB-DEC3-469A-902B-2DB8A0693178}"/>
            </a:ext>
          </a:extLst>
        </xdr:cNvPr>
        <xdr:cNvSpPr txBox="1"/>
      </xdr:nvSpPr>
      <xdr:spPr>
        <a:xfrm>
          <a:off x="6712027" y="5898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49801</xdr:rowOff>
    </xdr:from>
    <xdr:ext cx="469744" cy="259045"/>
    <xdr:sp macro="" textlink="">
      <xdr:nvSpPr>
        <xdr:cNvPr id="144" name="n_4mainValue【図書館】&#10;一人当たり面積">
          <a:extLst>
            <a:ext uri="{FF2B5EF4-FFF2-40B4-BE49-F238E27FC236}">
              <a16:creationId xmlns:a16="http://schemas.microsoft.com/office/drawing/2014/main" id="{2EE2CF3B-9AB2-4F38-A18F-5565FAB21CAD}"/>
            </a:ext>
          </a:extLst>
        </xdr:cNvPr>
        <xdr:cNvSpPr txBox="1"/>
      </xdr:nvSpPr>
      <xdr:spPr>
        <a:xfrm>
          <a:off x="5937327" y="591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B9374467-1700-489A-A327-290696710E7F}"/>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538D2E58-21F0-4C4F-9E4E-C072088ED94A}"/>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BBF6D110-5543-4761-ACD6-B03006853A91}"/>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5FB6A7F0-D118-48D4-A05A-CCE68A5FF712}"/>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6099AD54-B8BF-452D-ABBF-F7E2712A5474}"/>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56BAEDAE-41DE-4DCB-812C-5EFBCC9650A8}"/>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50F30456-F57D-40B1-8E89-09D721C18145}"/>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22694224-E292-4122-B7B2-D7159A58AE53}"/>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36A1DBED-C3C4-41B7-BFBD-099E9D922E37}"/>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C0F17D16-661C-4412-9D69-7ABADB3A177D}"/>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35A683D8-2D54-43AC-9067-0D3FF2F37A94}"/>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29E98446-E105-4574-A539-B0B50F4295F9}"/>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ECC4CE81-F794-40A7-ABB1-65C3F97148DB}"/>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494D4FA2-5039-475B-90A2-3D77C176F601}"/>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2446DF44-2DEA-42E6-B2B5-3100181B31F5}"/>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EA3A908B-AC1E-44DE-80A4-D2693BB5999F}"/>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5991DFB1-41B0-4C04-8284-CC1E071EDC84}"/>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B449AB78-74E9-4957-868F-548610974CC7}"/>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43683A9B-DB43-4219-AD0E-91265F0D7414}"/>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0A3A1476-CBE6-4FE6-A305-C898E2B748B1}"/>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DBD380CE-994D-471D-A617-ABB7AA9933A2}"/>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C6FCB6CE-F112-4618-B389-0409EC6172C8}"/>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6411E5AF-CF95-4908-9BDF-4D679B6210FD}"/>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D6A73F62-1A1E-42B6-B36E-A59BE80715AC}"/>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47625</xdr:rowOff>
    </xdr:from>
    <xdr:to>
      <xdr:col>24</xdr:col>
      <xdr:colOff>62865</xdr:colOff>
      <xdr:row>64</xdr:row>
      <xdr:rowOff>76200</xdr:rowOff>
    </xdr:to>
    <xdr:cxnSp macro="">
      <xdr:nvCxnSpPr>
        <xdr:cNvPr id="169" name="直線コネクタ 168">
          <a:extLst>
            <a:ext uri="{FF2B5EF4-FFF2-40B4-BE49-F238E27FC236}">
              <a16:creationId xmlns:a16="http://schemas.microsoft.com/office/drawing/2014/main" id="{12D2CDF6-514A-499F-B8BC-C1BCF2D12660}"/>
            </a:ext>
          </a:extLst>
        </xdr:cNvPr>
        <xdr:cNvCxnSpPr/>
      </xdr:nvCxnSpPr>
      <xdr:spPr>
        <a:xfrm flipV="1">
          <a:off x="4086225" y="9267825"/>
          <a:ext cx="0" cy="1537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a:extLst>
            <a:ext uri="{FF2B5EF4-FFF2-40B4-BE49-F238E27FC236}">
              <a16:creationId xmlns:a16="http://schemas.microsoft.com/office/drawing/2014/main" id="{BED7EFC5-0CCF-44BD-B40C-931AE6F71D62}"/>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a:extLst>
            <a:ext uri="{FF2B5EF4-FFF2-40B4-BE49-F238E27FC236}">
              <a16:creationId xmlns:a16="http://schemas.microsoft.com/office/drawing/2014/main" id="{A7841746-372A-45CB-A896-50BC9E2B68E9}"/>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165752</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22E11DFB-F12A-400E-B4AD-A348F17423C1}"/>
            </a:ext>
          </a:extLst>
        </xdr:cNvPr>
        <xdr:cNvSpPr txBox="1"/>
      </xdr:nvSpPr>
      <xdr:spPr>
        <a:xfrm>
          <a:off x="4124960" y="9050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47625</xdr:rowOff>
    </xdr:from>
    <xdr:to>
      <xdr:col>24</xdr:col>
      <xdr:colOff>152400</xdr:colOff>
      <xdr:row>55</xdr:row>
      <xdr:rowOff>47625</xdr:rowOff>
    </xdr:to>
    <xdr:cxnSp macro="">
      <xdr:nvCxnSpPr>
        <xdr:cNvPr id="173" name="直線コネクタ 172">
          <a:extLst>
            <a:ext uri="{FF2B5EF4-FFF2-40B4-BE49-F238E27FC236}">
              <a16:creationId xmlns:a16="http://schemas.microsoft.com/office/drawing/2014/main" id="{094DB762-A62D-40EC-9C6A-312390535273}"/>
            </a:ext>
          </a:extLst>
        </xdr:cNvPr>
        <xdr:cNvCxnSpPr/>
      </xdr:nvCxnSpPr>
      <xdr:spPr>
        <a:xfrm>
          <a:off x="4020820" y="92678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158767</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68E3DDF6-742C-4365-B0B4-0050C637F01B}"/>
            </a:ext>
          </a:extLst>
        </xdr:cNvPr>
        <xdr:cNvSpPr txBox="1"/>
      </xdr:nvSpPr>
      <xdr:spPr>
        <a:xfrm>
          <a:off x="4124960" y="100495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135890</xdr:rowOff>
    </xdr:from>
    <xdr:to>
      <xdr:col>24</xdr:col>
      <xdr:colOff>114300</xdr:colOff>
      <xdr:row>61</xdr:row>
      <xdr:rowOff>66040</xdr:rowOff>
    </xdr:to>
    <xdr:sp macro="" textlink="">
      <xdr:nvSpPr>
        <xdr:cNvPr id="175" name="フローチャート: 判断 174">
          <a:extLst>
            <a:ext uri="{FF2B5EF4-FFF2-40B4-BE49-F238E27FC236}">
              <a16:creationId xmlns:a16="http://schemas.microsoft.com/office/drawing/2014/main" id="{6D54E1F0-7AD3-488C-951D-438EADAC1B6C}"/>
            </a:ext>
          </a:extLst>
        </xdr:cNvPr>
        <xdr:cNvSpPr/>
      </xdr:nvSpPr>
      <xdr:spPr>
        <a:xfrm>
          <a:off x="4036060" y="10194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128270</xdr:rowOff>
    </xdr:from>
    <xdr:to>
      <xdr:col>20</xdr:col>
      <xdr:colOff>38100</xdr:colOff>
      <xdr:row>61</xdr:row>
      <xdr:rowOff>58420</xdr:rowOff>
    </xdr:to>
    <xdr:sp macro="" textlink="">
      <xdr:nvSpPr>
        <xdr:cNvPr id="176" name="フローチャート: 判断 175">
          <a:extLst>
            <a:ext uri="{FF2B5EF4-FFF2-40B4-BE49-F238E27FC236}">
              <a16:creationId xmlns:a16="http://schemas.microsoft.com/office/drawing/2014/main" id="{78057976-5BF8-4699-BA16-A33E96EC60D5}"/>
            </a:ext>
          </a:extLst>
        </xdr:cNvPr>
        <xdr:cNvSpPr/>
      </xdr:nvSpPr>
      <xdr:spPr>
        <a:xfrm>
          <a:off x="3312160" y="101866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135890</xdr:rowOff>
    </xdr:from>
    <xdr:to>
      <xdr:col>15</xdr:col>
      <xdr:colOff>101600</xdr:colOff>
      <xdr:row>61</xdr:row>
      <xdr:rowOff>66040</xdr:rowOff>
    </xdr:to>
    <xdr:sp macro="" textlink="">
      <xdr:nvSpPr>
        <xdr:cNvPr id="177" name="フローチャート: 判断 176">
          <a:extLst>
            <a:ext uri="{FF2B5EF4-FFF2-40B4-BE49-F238E27FC236}">
              <a16:creationId xmlns:a16="http://schemas.microsoft.com/office/drawing/2014/main" id="{791AC8E3-EB51-4BDA-8439-F4C9D63A57ED}"/>
            </a:ext>
          </a:extLst>
        </xdr:cNvPr>
        <xdr:cNvSpPr/>
      </xdr:nvSpPr>
      <xdr:spPr>
        <a:xfrm>
          <a:off x="2514600" y="10194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166370</xdr:rowOff>
    </xdr:from>
    <xdr:to>
      <xdr:col>10</xdr:col>
      <xdr:colOff>165100</xdr:colOff>
      <xdr:row>61</xdr:row>
      <xdr:rowOff>96520</xdr:rowOff>
    </xdr:to>
    <xdr:sp macro="" textlink="">
      <xdr:nvSpPr>
        <xdr:cNvPr id="178" name="フローチャート: 判断 177">
          <a:extLst>
            <a:ext uri="{FF2B5EF4-FFF2-40B4-BE49-F238E27FC236}">
              <a16:creationId xmlns:a16="http://schemas.microsoft.com/office/drawing/2014/main" id="{AABEBBE9-6F0E-461E-880D-3A3C58040432}"/>
            </a:ext>
          </a:extLst>
        </xdr:cNvPr>
        <xdr:cNvSpPr/>
      </xdr:nvSpPr>
      <xdr:spPr>
        <a:xfrm>
          <a:off x="1739900" y="1022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118745</xdr:rowOff>
    </xdr:from>
    <xdr:to>
      <xdr:col>6</xdr:col>
      <xdr:colOff>38100</xdr:colOff>
      <xdr:row>61</xdr:row>
      <xdr:rowOff>48895</xdr:rowOff>
    </xdr:to>
    <xdr:sp macro="" textlink="">
      <xdr:nvSpPr>
        <xdr:cNvPr id="179" name="フローチャート: 判断 178">
          <a:extLst>
            <a:ext uri="{FF2B5EF4-FFF2-40B4-BE49-F238E27FC236}">
              <a16:creationId xmlns:a16="http://schemas.microsoft.com/office/drawing/2014/main" id="{1A54DD4B-F300-44D6-91F9-C2CA25009ECF}"/>
            </a:ext>
          </a:extLst>
        </xdr:cNvPr>
        <xdr:cNvSpPr/>
      </xdr:nvSpPr>
      <xdr:spPr>
        <a:xfrm>
          <a:off x="965200" y="101771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297C1BFA-EFF5-4511-BB1A-B73F6C6036C9}"/>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B77F018B-40B0-4AE6-8929-E7C5BD43421C}"/>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686CECA2-78C5-4076-882D-5A6D7EB38481}"/>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75186213-215D-4707-9B9A-A9814C97F6A5}"/>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3ACF4E1-D07C-49FE-869E-6C839432D4AD}"/>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139700</xdr:rowOff>
    </xdr:from>
    <xdr:to>
      <xdr:col>24</xdr:col>
      <xdr:colOff>114300</xdr:colOff>
      <xdr:row>64</xdr:row>
      <xdr:rowOff>69850</xdr:rowOff>
    </xdr:to>
    <xdr:sp macro="" textlink="">
      <xdr:nvSpPr>
        <xdr:cNvPr id="185" name="楕円 184">
          <a:extLst>
            <a:ext uri="{FF2B5EF4-FFF2-40B4-BE49-F238E27FC236}">
              <a16:creationId xmlns:a16="http://schemas.microsoft.com/office/drawing/2014/main" id="{5D911F8F-BCE8-47F2-9778-D73674FA40C3}"/>
            </a:ext>
          </a:extLst>
        </xdr:cNvPr>
        <xdr:cNvSpPr/>
      </xdr:nvSpPr>
      <xdr:spPr>
        <a:xfrm>
          <a:off x="4036060" y="107010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54627</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EFA2471F-7CAA-4606-8040-41752544A038}"/>
            </a:ext>
          </a:extLst>
        </xdr:cNvPr>
        <xdr:cNvSpPr txBox="1"/>
      </xdr:nvSpPr>
      <xdr:spPr>
        <a:xfrm>
          <a:off x="4124960" y="10615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114935</xdr:rowOff>
    </xdr:from>
    <xdr:to>
      <xdr:col>20</xdr:col>
      <xdr:colOff>38100</xdr:colOff>
      <xdr:row>64</xdr:row>
      <xdr:rowOff>45085</xdr:rowOff>
    </xdr:to>
    <xdr:sp macro="" textlink="">
      <xdr:nvSpPr>
        <xdr:cNvPr id="187" name="楕円 186">
          <a:extLst>
            <a:ext uri="{FF2B5EF4-FFF2-40B4-BE49-F238E27FC236}">
              <a16:creationId xmlns:a16="http://schemas.microsoft.com/office/drawing/2014/main" id="{94EEBFC0-5761-4793-B3BB-60F4350C718D}"/>
            </a:ext>
          </a:extLst>
        </xdr:cNvPr>
        <xdr:cNvSpPr/>
      </xdr:nvSpPr>
      <xdr:spPr>
        <a:xfrm>
          <a:off x="3312160" y="106762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165735</xdr:rowOff>
    </xdr:from>
    <xdr:to>
      <xdr:col>24</xdr:col>
      <xdr:colOff>63500</xdr:colOff>
      <xdr:row>64</xdr:row>
      <xdr:rowOff>19050</xdr:rowOff>
    </xdr:to>
    <xdr:cxnSp macro="">
      <xdr:nvCxnSpPr>
        <xdr:cNvPr id="188" name="直線コネクタ 187">
          <a:extLst>
            <a:ext uri="{FF2B5EF4-FFF2-40B4-BE49-F238E27FC236}">
              <a16:creationId xmlns:a16="http://schemas.microsoft.com/office/drawing/2014/main" id="{D52C8A28-DD6E-4FC7-8E71-B506ECD4455B}"/>
            </a:ext>
          </a:extLst>
        </xdr:cNvPr>
        <xdr:cNvCxnSpPr/>
      </xdr:nvCxnSpPr>
      <xdr:spPr>
        <a:xfrm>
          <a:off x="3355340" y="10727055"/>
          <a:ext cx="73152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109220</xdr:rowOff>
    </xdr:from>
    <xdr:to>
      <xdr:col>15</xdr:col>
      <xdr:colOff>101600</xdr:colOff>
      <xdr:row>64</xdr:row>
      <xdr:rowOff>39370</xdr:rowOff>
    </xdr:to>
    <xdr:sp macro="" textlink="">
      <xdr:nvSpPr>
        <xdr:cNvPr id="189" name="楕円 188">
          <a:extLst>
            <a:ext uri="{FF2B5EF4-FFF2-40B4-BE49-F238E27FC236}">
              <a16:creationId xmlns:a16="http://schemas.microsoft.com/office/drawing/2014/main" id="{E094B691-F996-4B4A-84E1-2B0A5BBAD96C}"/>
            </a:ext>
          </a:extLst>
        </xdr:cNvPr>
        <xdr:cNvSpPr/>
      </xdr:nvSpPr>
      <xdr:spPr>
        <a:xfrm>
          <a:off x="2514600" y="106705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160020</xdr:rowOff>
    </xdr:from>
    <xdr:to>
      <xdr:col>19</xdr:col>
      <xdr:colOff>177800</xdr:colOff>
      <xdr:row>63</xdr:row>
      <xdr:rowOff>165735</xdr:rowOff>
    </xdr:to>
    <xdr:cxnSp macro="">
      <xdr:nvCxnSpPr>
        <xdr:cNvPr id="190" name="直線コネクタ 189">
          <a:extLst>
            <a:ext uri="{FF2B5EF4-FFF2-40B4-BE49-F238E27FC236}">
              <a16:creationId xmlns:a16="http://schemas.microsoft.com/office/drawing/2014/main" id="{29D136C8-8E14-4C07-B9A3-2C04650325A4}"/>
            </a:ext>
          </a:extLst>
        </xdr:cNvPr>
        <xdr:cNvCxnSpPr/>
      </xdr:nvCxnSpPr>
      <xdr:spPr>
        <a:xfrm>
          <a:off x="2565400" y="10721340"/>
          <a:ext cx="78994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90170</xdr:rowOff>
    </xdr:from>
    <xdr:to>
      <xdr:col>10</xdr:col>
      <xdr:colOff>165100</xdr:colOff>
      <xdr:row>64</xdr:row>
      <xdr:rowOff>20320</xdr:rowOff>
    </xdr:to>
    <xdr:sp macro="" textlink="">
      <xdr:nvSpPr>
        <xdr:cNvPr id="191" name="楕円 190">
          <a:extLst>
            <a:ext uri="{FF2B5EF4-FFF2-40B4-BE49-F238E27FC236}">
              <a16:creationId xmlns:a16="http://schemas.microsoft.com/office/drawing/2014/main" id="{7BB02DBD-255F-4384-AE6C-4C8089C3181F}"/>
            </a:ext>
          </a:extLst>
        </xdr:cNvPr>
        <xdr:cNvSpPr/>
      </xdr:nvSpPr>
      <xdr:spPr>
        <a:xfrm>
          <a:off x="1739900" y="106514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140970</xdr:rowOff>
    </xdr:from>
    <xdr:to>
      <xdr:col>15</xdr:col>
      <xdr:colOff>50800</xdr:colOff>
      <xdr:row>63</xdr:row>
      <xdr:rowOff>160020</xdr:rowOff>
    </xdr:to>
    <xdr:cxnSp macro="">
      <xdr:nvCxnSpPr>
        <xdr:cNvPr id="192" name="直線コネクタ 191">
          <a:extLst>
            <a:ext uri="{FF2B5EF4-FFF2-40B4-BE49-F238E27FC236}">
              <a16:creationId xmlns:a16="http://schemas.microsoft.com/office/drawing/2014/main" id="{F968808C-6629-4D35-9B27-99F3E029B237}"/>
            </a:ext>
          </a:extLst>
        </xdr:cNvPr>
        <xdr:cNvCxnSpPr/>
      </xdr:nvCxnSpPr>
      <xdr:spPr>
        <a:xfrm>
          <a:off x="1790700" y="1070229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69215</xdr:rowOff>
    </xdr:from>
    <xdr:to>
      <xdr:col>6</xdr:col>
      <xdr:colOff>38100</xdr:colOff>
      <xdr:row>63</xdr:row>
      <xdr:rowOff>170815</xdr:rowOff>
    </xdr:to>
    <xdr:sp macro="" textlink="">
      <xdr:nvSpPr>
        <xdr:cNvPr id="193" name="楕円 192">
          <a:extLst>
            <a:ext uri="{FF2B5EF4-FFF2-40B4-BE49-F238E27FC236}">
              <a16:creationId xmlns:a16="http://schemas.microsoft.com/office/drawing/2014/main" id="{1DE4A59E-097D-4603-8822-6F32133D2DA3}"/>
            </a:ext>
          </a:extLst>
        </xdr:cNvPr>
        <xdr:cNvSpPr/>
      </xdr:nvSpPr>
      <xdr:spPr>
        <a:xfrm>
          <a:off x="965200" y="106305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120015</xdr:rowOff>
    </xdr:from>
    <xdr:to>
      <xdr:col>10</xdr:col>
      <xdr:colOff>114300</xdr:colOff>
      <xdr:row>63</xdr:row>
      <xdr:rowOff>140970</xdr:rowOff>
    </xdr:to>
    <xdr:cxnSp macro="">
      <xdr:nvCxnSpPr>
        <xdr:cNvPr id="194" name="直線コネクタ 193">
          <a:extLst>
            <a:ext uri="{FF2B5EF4-FFF2-40B4-BE49-F238E27FC236}">
              <a16:creationId xmlns:a16="http://schemas.microsoft.com/office/drawing/2014/main" id="{73074F3E-11F3-4F56-932C-72B2AD4F9283}"/>
            </a:ext>
          </a:extLst>
        </xdr:cNvPr>
        <xdr:cNvCxnSpPr/>
      </xdr:nvCxnSpPr>
      <xdr:spPr>
        <a:xfrm>
          <a:off x="1008380" y="10681335"/>
          <a:ext cx="78232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74947</xdr:rowOff>
    </xdr:from>
    <xdr:ext cx="405111" cy="259045"/>
    <xdr:sp macro="" textlink="">
      <xdr:nvSpPr>
        <xdr:cNvPr id="195" name="n_1aveValue【体育館・プール】&#10;有形固定資産減価償却率">
          <a:extLst>
            <a:ext uri="{FF2B5EF4-FFF2-40B4-BE49-F238E27FC236}">
              <a16:creationId xmlns:a16="http://schemas.microsoft.com/office/drawing/2014/main" id="{FEFCFA61-71B6-45F3-9F59-154920D28F0A}"/>
            </a:ext>
          </a:extLst>
        </xdr:cNvPr>
        <xdr:cNvSpPr txBox="1"/>
      </xdr:nvSpPr>
      <xdr:spPr>
        <a:xfrm>
          <a:off x="317056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82567</xdr:rowOff>
    </xdr:from>
    <xdr:ext cx="405111" cy="259045"/>
    <xdr:sp macro="" textlink="">
      <xdr:nvSpPr>
        <xdr:cNvPr id="196" name="n_2aveValue【体育館・プール】&#10;有形固定資産減価償却率">
          <a:extLst>
            <a:ext uri="{FF2B5EF4-FFF2-40B4-BE49-F238E27FC236}">
              <a16:creationId xmlns:a16="http://schemas.microsoft.com/office/drawing/2014/main" id="{ECFA0D73-B61C-41F4-ACFF-4537BFEDC1B2}"/>
            </a:ext>
          </a:extLst>
        </xdr:cNvPr>
        <xdr:cNvSpPr txBox="1"/>
      </xdr:nvSpPr>
      <xdr:spPr>
        <a:xfrm>
          <a:off x="2385704"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113047</xdr:rowOff>
    </xdr:from>
    <xdr:ext cx="405111" cy="259045"/>
    <xdr:sp macro="" textlink="">
      <xdr:nvSpPr>
        <xdr:cNvPr id="197" name="n_3aveValue【体育館・プール】&#10;有形固定資産減価償却率">
          <a:extLst>
            <a:ext uri="{FF2B5EF4-FFF2-40B4-BE49-F238E27FC236}">
              <a16:creationId xmlns:a16="http://schemas.microsoft.com/office/drawing/2014/main" id="{F553C557-655A-4464-8763-6A979EDCFCBD}"/>
            </a:ext>
          </a:extLst>
        </xdr:cNvPr>
        <xdr:cNvSpPr txBox="1"/>
      </xdr:nvSpPr>
      <xdr:spPr>
        <a:xfrm>
          <a:off x="161100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65422</xdr:rowOff>
    </xdr:from>
    <xdr:ext cx="405111" cy="259045"/>
    <xdr:sp macro="" textlink="">
      <xdr:nvSpPr>
        <xdr:cNvPr id="198" name="n_4aveValue【体育館・プール】&#10;有形固定資産減価償却率">
          <a:extLst>
            <a:ext uri="{FF2B5EF4-FFF2-40B4-BE49-F238E27FC236}">
              <a16:creationId xmlns:a16="http://schemas.microsoft.com/office/drawing/2014/main" id="{A1A3CD1B-F9DF-41BA-9742-D1987F79FFFD}"/>
            </a:ext>
          </a:extLst>
        </xdr:cNvPr>
        <xdr:cNvSpPr txBox="1"/>
      </xdr:nvSpPr>
      <xdr:spPr>
        <a:xfrm>
          <a:off x="836304" y="995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36212</xdr:rowOff>
    </xdr:from>
    <xdr:ext cx="405111" cy="259045"/>
    <xdr:sp macro="" textlink="">
      <xdr:nvSpPr>
        <xdr:cNvPr id="199" name="n_1mainValue【体育館・プール】&#10;有形固定資産減価償却率">
          <a:extLst>
            <a:ext uri="{FF2B5EF4-FFF2-40B4-BE49-F238E27FC236}">
              <a16:creationId xmlns:a16="http://schemas.microsoft.com/office/drawing/2014/main" id="{A8E4ED58-E12E-4330-9967-37DD1609A5EE}"/>
            </a:ext>
          </a:extLst>
        </xdr:cNvPr>
        <xdr:cNvSpPr txBox="1"/>
      </xdr:nvSpPr>
      <xdr:spPr>
        <a:xfrm>
          <a:off x="3170564" y="10765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30497</xdr:rowOff>
    </xdr:from>
    <xdr:ext cx="405111" cy="259045"/>
    <xdr:sp macro="" textlink="">
      <xdr:nvSpPr>
        <xdr:cNvPr id="200" name="n_2mainValue【体育館・プール】&#10;有形固定資産減価償却率">
          <a:extLst>
            <a:ext uri="{FF2B5EF4-FFF2-40B4-BE49-F238E27FC236}">
              <a16:creationId xmlns:a16="http://schemas.microsoft.com/office/drawing/2014/main" id="{F4291752-7B3E-4C35-8A25-C2D6F1604702}"/>
            </a:ext>
          </a:extLst>
        </xdr:cNvPr>
        <xdr:cNvSpPr txBox="1"/>
      </xdr:nvSpPr>
      <xdr:spPr>
        <a:xfrm>
          <a:off x="2385704" y="1075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11447</xdr:rowOff>
    </xdr:from>
    <xdr:ext cx="405111" cy="259045"/>
    <xdr:sp macro="" textlink="">
      <xdr:nvSpPr>
        <xdr:cNvPr id="201" name="n_3mainValue【体育館・プール】&#10;有形固定資産減価償却率">
          <a:extLst>
            <a:ext uri="{FF2B5EF4-FFF2-40B4-BE49-F238E27FC236}">
              <a16:creationId xmlns:a16="http://schemas.microsoft.com/office/drawing/2014/main" id="{BF3D024D-8649-4371-9F5F-C37118165AD2}"/>
            </a:ext>
          </a:extLst>
        </xdr:cNvPr>
        <xdr:cNvSpPr txBox="1"/>
      </xdr:nvSpPr>
      <xdr:spPr>
        <a:xfrm>
          <a:off x="1611004" y="1074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161942</xdr:rowOff>
    </xdr:from>
    <xdr:ext cx="405111" cy="259045"/>
    <xdr:sp macro="" textlink="">
      <xdr:nvSpPr>
        <xdr:cNvPr id="202" name="n_4mainValue【体育館・プール】&#10;有形固定資産減価償却率">
          <a:extLst>
            <a:ext uri="{FF2B5EF4-FFF2-40B4-BE49-F238E27FC236}">
              <a16:creationId xmlns:a16="http://schemas.microsoft.com/office/drawing/2014/main" id="{49E7ED72-33FD-4D31-A47E-9682B19219B2}"/>
            </a:ext>
          </a:extLst>
        </xdr:cNvPr>
        <xdr:cNvSpPr txBox="1"/>
      </xdr:nvSpPr>
      <xdr:spPr>
        <a:xfrm>
          <a:off x="836304" y="10723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AEBB0381-54C4-4378-81E4-6DF0EC93910F}"/>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519E7947-FB0F-402D-B092-618F665C5DA1}"/>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8C1A537F-6DD6-4985-827E-AE5E5D7BC375}"/>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95D937B4-A913-49BE-821E-BF9390932062}"/>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C8628444-0DEE-476C-BAAB-AB7D04B2F05B}"/>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5D2ABB30-7E7E-4A70-9581-9B09D0BBDCB5}"/>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BB70C759-C621-448C-835D-66E866D68016}"/>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1BA2C0B0-AF7F-48D5-A70C-4B80F62BF673}"/>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13ADDCE4-E3B9-4C92-B421-74A67279918F}"/>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67EE0FBD-E64C-422F-A916-6C6727C87FC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a:extLst>
            <a:ext uri="{FF2B5EF4-FFF2-40B4-BE49-F238E27FC236}">
              <a16:creationId xmlns:a16="http://schemas.microsoft.com/office/drawing/2014/main" id="{4F7017D7-881B-4DFC-8245-D9619341FF89}"/>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a:extLst>
            <a:ext uri="{FF2B5EF4-FFF2-40B4-BE49-F238E27FC236}">
              <a16:creationId xmlns:a16="http://schemas.microsoft.com/office/drawing/2014/main" id="{FAD284DD-9FD2-4CE9-AED9-422A610033E5}"/>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a:extLst>
            <a:ext uri="{FF2B5EF4-FFF2-40B4-BE49-F238E27FC236}">
              <a16:creationId xmlns:a16="http://schemas.microsoft.com/office/drawing/2014/main" id="{5A4F700D-91D3-4C6C-8F90-D9ACF76D813F}"/>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a:extLst>
            <a:ext uri="{FF2B5EF4-FFF2-40B4-BE49-F238E27FC236}">
              <a16:creationId xmlns:a16="http://schemas.microsoft.com/office/drawing/2014/main" id="{B7BB439F-8EEE-47F4-82ED-18B3F019A143}"/>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a:extLst>
            <a:ext uri="{FF2B5EF4-FFF2-40B4-BE49-F238E27FC236}">
              <a16:creationId xmlns:a16="http://schemas.microsoft.com/office/drawing/2014/main" id="{A1AA61F5-4792-4BD8-8ED2-968F0C73CA50}"/>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a:extLst>
            <a:ext uri="{FF2B5EF4-FFF2-40B4-BE49-F238E27FC236}">
              <a16:creationId xmlns:a16="http://schemas.microsoft.com/office/drawing/2014/main" id="{46D77A99-02F6-4C3F-B0D1-EBF6ADFA332D}"/>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a:extLst>
            <a:ext uri="{FF2B5EF4-FFF2-40B4-BE49-F238E27FC236}">
              <a16:creationId xmlns:a16="http://schemas.microsoft.com/office/drawing/2014/main" id="{85BC3226-05CD-44FC-B2D1-A0B23056A0D1}"/>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a:extLst>
            <a:ext uri="{FF2B5EF4-FFF2-40B4-BE49-F238E27FC236}">
              <a16:creationId xmlns:a16="http://schemas.microsoft.com/office/drawing/2014/main" id="{08EED6E2-4022-4DCA-819D-092FC375CB22}"/>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a:extLst>
            <a:ext uri="{FF2B5EF4-FFF2-40B4-BE49-F238E27FC236}">
              <a16:creationId xmlns:a16="http://schemas.microsoft.com/office/drawing/2014/main" id="{AFD1DBE2-D02B-4490-AD76-EB43D5138994}"/>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a:extLst>
            <a:ext uri="{FF2B5EF4-FFF2-40B4-BE49-F238E27FC236}">
              <a16:creationId xmlns:a16="http://schemas.microsoft.com/office/drawing/2014/main" id="{54590B74-F225-4D07-9244-7E642AD60256}"/>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a:extLst>
            <a:ext uri="{FF2B5EF4-FFF2-40B4-BE49-F238E27FC236}">
              <a16:creationId xmlns:a16="http://schemas.microsoft.com/office/drawing/2014/main" id="{14A68983-272D-4AD8-AC8C-2BFDC5966CD2}"/>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a:extLst>
            <a:ext uri="{FF2B5EF4-FFF2-40B4-BE49-F238E27FC236}">
              <a16:creationId xmlns:a16="http://schemas.microsoft.com/office/drawing/2014/main" id="{DC7A77FF-DA48-4981-843E-4E4115646091}"/>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51CFC751-E8E6-4D08-920A-2820D2C4778F}"/>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5711F27-A2CA-4E2C-A5E4-D8411C7C5AFB}"/>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27DBD479-ACFE-4471-A5E9-2A0EDEDE720F}"/>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74132</xdr:rowOff>
    </xdr:from>
    <xdr:to>
      <xdr:col>54</xdr:col>
      <xdr:colOff>189865</xdr:colOff>
      <xdr:row>64</xdr:row>
      <xdr:rowOff>99278</xdr:rowOff>
    </xdr:to>
    <xdr:cxnSp macro="">
      <xdr:nvCxnSpPr>
        <xdr:cNvPr id="228" name="直線コネクタ 227">
          <a:extLst>
            <a:ext uri="{FF2B5EF4-FFF2-40B4-BE49-F238E27FC236}">
              <a16:creationId xmlns:a16="http://schemas.microsoft.com/office/drawing/2014/main" id="{D2FDAE5A-A32B-4259-8B74-80854EDC08AE}"/>
            </a:ext>
          </a:extLst>
        </xdr:cNvPr>
        <xdr:cNvCxnSpPr/>
      </xdr:nvCxnSpPr>
      <xdr:spPr>
        <a:xfrm flipV="1">
          <a:off x="9219565" y="9294332"/>
          <a:ext cx="0" cy="1533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103105</xdr:rowOff>
    </xdr:from>
    <xdr:ext cx="469744" cy="259045"/>
    <xdr:sp macro="" textlink="">
      <xdr:nvSpPr>
        <xdr:cNvPr id="229" name="【体育館・プール】&#10;一人当たり面積最小値テキスト">
          <a:extLst>
            <a:ext uri="{FF2B5EF4-FFF2-40B4-BE49-F238E27FC236}">
              <a16:creationId xmlns:a16="http://schemas.microsoft.com/office/drawing/2014/main" id="{9E7EF05D-D516-4DA7-97E2-F199B6ED3054}"/>
            </a:ext>
          </a:extLst>
        </xdr:cNvPr>
        <xdr:cNvSpPr txBox="1"/>
      </xdr:nvSpPr>
      <xdr:spPr>
        <a:xfrm>
          <a:off x="9258300" y="10832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99278</xdr:rowOff>
    </xdr:from>
    <xdr:to>
      <xdr:col>55</xdr:col>
      <xdr:colOff>88900</xdr:colOff>
      <xdr:row>64</xdr:row>
      <xdr:rowOff>99278</xdr:rowOff>
    </xdr:to>
    <xdr:cxnSp macro="">
      <xdr:nvCxnSpPr>
        <xdr:cNvPr id="230" name="直線コネクタ 229">
          <a:extLst>
            <a:ext uri="{FF2B5EF4-FFF2-40B4-BE49-F238E27FC236}">
              <a16:creationId xmlns:a16="http://schemas.microsoft.com/office/drawing/2014/main" id="{0299E836-2050-45D8-9135-5E7FE4A746CF}"/>
            </a:ext>
          </a:extLst>
        </xdr:cNvPr>
        <xdr:cNvCxnSpPr/>
      </xdr:nvCxnSpPr>
      <xdr:spPr>
        <a:xfrm>
          <a:off x="9154160" y="10828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20809</xdr:rowOff>
    </xdr:from>
    <xdr:ext cx="469744" cy="259045"/>
    <xdr:sp macro="" textlink="">
      <xdr:nvSpPr>
        <xdr:cNvPr id="231" name="【体育館・プール】&#10;一人当たり面積最大値テキスト">
          <a:extLst>
            <a:ext uri="{FF2B5EF4-FFF2-40B4-BE49-F238E27FC236}">
              <a16:creationId xmlns:a16="http://schemas.microsoft.com/office/drawing/2014/main" id="{A1E42054-9D62-4235-AE2D-89D4BC7AFDA3}"/>
            </a:ext>
          </a:extLst>
        </xdr:cNvPr>
        <xdr:cNvSpPr txBox="1"/>
      </xdr:nvSpPr>
      <xdr:spPr>
        <a:xfrm>
          <a:off x="9258300" y="9073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74132</xdr:rowOff>
    </xdr:from>
    <xdr:to>
      <xdr:col>55</xdr:col>
      <xdr:colOff>88900</xdr:colOff>
      <xdr:row>55</xdr:row>
      <xdr:rowOff>74132</xdr:rowOff>
    </xdr:to>
    <xdr:cxnSp macro="">
      <xdr:nvCxnSpPr>
        <xdr:cNvPr id="232" name="直線コネクタ 231">
          <a:extLst>
            <a:ext uri="{FF2B5EF4-FFF2-40B4-BE49-F238E27FC236}">
              <a16:creationId xmlns:a16="http://schemas.microsoft.com/office/drawing/2014/main" id="{314F2401-90FE-4D14-948B-86BAEE2055D0}"/>
            </a:ext>
          </a:extLst>
        </xdr:cNvPr>
        <xdr:cNvCxnSpPr/>
      </xdr:nvCxnSpPr>
      <xdr:spPr>
        <a:xfrm>
          <a:off x="9154160" y="92943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100420</xdr:rowOff>
    </xdr:from>
    <xdr:ext cx="469744" cy="259045"/>
    <xdr:sp macro="" textlink="">
      <xdr:nvSpPr>
        <xdr:cNvPr id="233" name="【体育館・プール】&#10;一人当たり面積平均値テキスト">
          <a:extLst>
            <a:ext uri="{FF2B5EF4-FFF2-40B4-BE49-F238E27FC236}">
              <a16:creationId xmlns:a16="http://schemas.microsoft.com/office/drawing/2014/main" id="{3EDFDBE8-1387-45F0-9B94-CE410D5BC619}"/>
            </a:ext>
          </a:extLst>
        </xdr:cNvPr>
        <xdr:cNvSpPr txBox="1"/>
      </xdr:nvSpPr>
      <xdr:spPr>
        <a:xfrm>
          <a:off x="9258300" y="103264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77543</xdr:rowOff>
    </xdr:from>
    <xdr:to>
      <xdr:col>55</xdr:col>
      <xdr:colOff>50800</xdr:colOff>
      <xdr:row>63</xdr:row>
      <xdr:rowOff>7693</xdr:rowOff>
    </xdr:to>
    <xdr:sp macro="" textlink="">
      <xdr:nvSpPr>
        <xdr:cNvPr id="234" name="フローチャート: 判断 233">
          <a:extLst>
            <a:ext uri="{FF2B5EF4-FFF2-40B4-BE49-F238E27FC236}">
              <a16:creationId xmlns:a16="http://schemas.microsoft.com/office/drawing/2014/main" id="{C15CF47D-9600-46D9-9CE2-5E66332BF59E}"/>
            </a:ext>
          </a:extLst>
        </xdr:cNvPr>
        <xdr:cNvSpPr/>
      </xdr:nvSpPr>
      <xdr:spPr>
        <a:xfrm>
          <a:off x="9192260" y="104712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91585</xdr:rowOff>
    </xdr:from>
    <xdr:to>
      <xdr:col>50</xdr:col>
      <xdr:colOff>165100</xdr:colOff>
      <xdr:row>63</xdr:row>
      <xdr:rowOff>21735</xdr:rowOff>
    </xdr:to>
    <xdr:sp macro="" textlink="">
      <xdr:nvSpPr>
        <xdr:cNvPr id="235" name="フローチャート: 判断 234">
          <a:extLst>
            <a:ext uri="{FF2B5EF4-FFF2-40B4-BE49-F238E27FC236}">
              <a16:creationId xmlns:a16="http://schemas.microsoft.com/office/drawing/2014/main" id="{A59D7876-558B-4564-AB18-B4DBF0902B5B}"/>
            </a:ext>
          </a:extLst>
        </xdr:cNvPr>
        <xdr:cNvSpPr/>
      </xdr:nvSpPr>
      <xdr:spPr>
        <a:xfrm>
          <a:off x="8445500" y="104852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93218</xdr:rowOff>
    </xdr:from>
    <xdr:to>
      <xdr:col>46</xdr:col>
      <xdr:colOff>38100</xdr:colOff>
      <xdr:row>63</xdr:row>
      <xdr:rowOff>23368</xdr:rowOff>
    </xdr:to>
    <xdr:sp macro="" textlink="">
      <xdr:nvSpPr>
        <xdr:cNvPr id="236" name="フローチャート: 判断 235">
          <a:extLst>
            <a:ext uri="{FF2B5EF4-FFF2-40B4-BE49-F238E27FC236}">
              <a16:creationId xmlns:a16="http://schemas.microsoft.com/office/drawing/2014/main" id="{B03463ED-11D7-4310-8105-E0C94727655D}"/>
            </a:ext>
          </a:extLst>
        </xdr:cNvPr>
        <xdr:cNvSpPr/>
      </xdr:nvSpPr>
      <xdr:spPr>
        <a:xfrm>
          <a:off x="7670800" y="104868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92891</xdr:rowOff>
    </xdr:from>
    <xdr:to>
      <xdr:col>41</xdr:col>
      <xdr:colOff>101600</xdr:colOff>
      <xdr:row>63</xdr:row>
      <xdr:rowOff>23041</xdr:rowOff>
    </xdr:to>
    <xdr:sp macro="" textlink="">
      <xdr:nvSpPr>
        <xdr:cNvPr id="237" name="フローチャート: 判断 236">
          <a:extLst>
            <a:ext uri="{FF2B5EF4-FFF2-40B4-BE49-F238E27FC236}">
              <a16:creationId xmlns:a16="http://schemas.microsoft.com/office/drawing/2014/main" id="{6BF89BFC-4583-4961-86DF-72F0BE200D50}"/>
            </a:ext>
          </a:extLst>
        </xdr:cNvPr>
        <xdr:cNvSpPr/>
      </xdr:nvSpPr>
      <xdr:spPr>
        <a:xfrm>
          <a:off x="6873240" y="104865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77216</xdr:rowOff>
    </xdr:from>
    <xdr:to>
      <xdr:col>36</xdr:col>
      <xdr:colOff>165100</xdr:colOff>
      <xdr:row>63</xdr:row>
      <xdr:rowOff>7366</xdr:rowOff>
    </xdr:to>
    <xdr:sp macro="" textlink="">
      <xdr:nvSpPr>
        <xdr:cNvPr id="238" name="フローチャート: 判断 237">
          <a:extLst>
            <a:ext uri="{FF2B5EF4-FFF2-40B4-BE49-F238E27FC236}">
              <a16:creationId xmlns:a16="http://schemas.microsoft.com/office/drawing/2014/main" id="{68CAC80D-8C95-4F52-B64F-D1C2DD19EA06}"/>
            </a:ext>
          </a:extLst>
        </xdr:cNvPr>
        <xdr:cNvSpPr/>
      </xdr:nvSpPr>
      <xdr:spPr>
        <a:xfrm>
          <a:off x="6098540" y="104708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3E6A455F-09CD-47E3-A316-FA607160B712}"/>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30617792-59C3-4E96-8957-D7C91E9A81EC}"/>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7C24BB9E-4E91-4BF4-BF72-7B1B7C9A5F61}"/>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2D976DED-ABCB-4B8B-96C7-BC3EC88D2C6B}"/>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FA972D0B-D114-4C1D-894F-5A73BFA58F88}"/>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170615</xdr:rowOff>
    </xdr:from>
    <xdr:to>
      <xdr:col>55</xdr:col>
      <xdr:colOff>50800</xdr:colOff>
      <xdr:row>63</xdr:row>
      <xdr:rowOff>100765</xdr:rowOff>
    </xdr:to>
    <xdr:sp macro="" textlink="">
      <xdr:nvSpPr>
        <xdr:cNvPr id="244" name="楕円 243">
          <a:extLst>
            <a:ext uri="{FF2B5EF4-FFF2-40B4-BE49-F238E27FC236}">
              <a16:creationId xmlns:a16="http://schemas.microsoft.com/office/drawing/2014/main" id="{FFF36AC1-766C-49AA-86B3-E12C020FDDC7}"/>
            </a:ext>
          </a:extLst>
        </xdr:cNvPr>
        <xdr:cNvSpPr/>
      </xdr:nvSpPr>
      <xdr:spPr>
        <a:xfrm>
          <a:off x="9192260" y="105642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149042</xdr:rowOff>
    </xdr:from>
    <xdr:ext cx="469744" cy="259045"/>
    <xdr:sp macro="" textlink="">
      <xdr:nvSpPr>
        <xdr:cNvPr id="245" name="【体育館・プール】&#10;一人当たり面積該当値テキスト">
          <a:extLst>
            <a:ext uri="{FF2B5EF4-FFF2-40B4-BE49-F238E27FC236}">
              <a16:creationId xmlns:a16="http://schemas.microsoft.com/office/drawing/2014/main" id="{62AC64DA-58B2-4BC9-ACB7-425A68DB0862}"/>
            </a:ext>
          </a:extLst>
        </xdr:cNvPr>
        <xdr:cNvSpPr txBox="1"/>
      </xdr:nvSpPr>
      <xdr:spPr>
        <a:xfrm>
          <a:off x="9258300" y="10542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5697</xdr:rowOff>
    </xdr:from>
    <xdr:to>
      <xdr:col>50</xdr:col>
      <xdr:colOff>165100</xdr:colOff>
      <xdr:row>63</xdr:row>
      <xdr:rowOff>107297</xdr:rowOff>
    </xdr:to>
    <xdr:sp macro="" textlink="">
      <xdr:nvSpPr>
        <xdr:cNvPr id="246" name="楕円 245">
          <a:extLst>
            <a:ext uri="{FF2B5EF4-FFF2-40B4-BE49-F238E27FC236}">
              <a16:creationId xmlns:a16="http://schemas.microsoft.com/office/drawing/2014/main" id="{7DB96C41-A6DD-4092-91BB-1B6228736A55}"/>
            </a:ext>
          </a:extLst>
        </xdr:cNvPr>
        <xdr:cNvSpPr/>
      </xdr:nvSpPr>
      <xdr:spPr>
        <a:xfrm>
          <a:off x="8445500" y="1056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49965</xdr:rowOff>
    </xdr:from>
    <xdr:to>
      <xdr:col>55</xdr:col>
      <xdr:colOff>0</xdr:colOff>
      <xdr:row>63</xdr:row>
      <xdr:rowOff>56497</xdr:rowOff>
    </xdr:to>
    <xdr:cxnSp macro="">
      <xdr:nvCxnSpPr>
        <xdr:cNvPr id="247" name="直線コネクタ 246">
          <a:extLst>
            <a:ext uri="{FF2B5EF4-FFF2-40B4-BE49-F238E27FC236}">
              <a16:creationId xmlns:a16="http://schemas.microsoft.com/office/drawing/2014/main" id="{1A38E450-1B85-47CC-AF5F-682B7C21A190}"/>
            </a:ext>
          </a:extLst>
        </xdr:cNvPr>
        <xdr:cNvCxnSpPr/>
      </xdr:nvCxnSpPr>
      <xdr:spPr>
        <a:xfrm flipV="1">
          <a:off x="8496300" y="10611285"/>
          <a:ext cx="7239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150368</xdr:rowOff>
    </xdr:from>
    <xdr:to>
      <xdr:col>46</xdr:col>
      <xdr:colOff>38100</xdr:colOff>
      <xdr:row>63</xdr:row>
      <xdr:rowOff>80518</xdr:rowOff>
    </xdr:to>
    <xdr:sp macro="" textlink="">
      <xdr:nvSpPr>
        <xdr:cNvPr id="248" name="楕円 247">
          <a:extLst>
            <a:ext uri="{FF2B5EF4-FFF2-40B4-BE49-F238E27FC236}">
              <a16:creationId xmlns:a16="http://schemas.microsoft.com/office/drawing/2014/main" id="{2FF321C2-FC34-4B74-AD29-E9CFD8D2CC9D}"/>
            </a:ext>
          </a:extLst>
        </xdr:cNvPr>
        <xdr:cNvSpPr/>
      </xdr:nvSpPr>
      <xdr:spPr>
        <a:xfrm>
          <a:off x="7670800" y="105440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29718</xdr:rowOff>
    </xdr:from>
    <xdr:to>
      <xdr:col>50</xdr:col>
      <xdr:colOff>114300</xdr:colOff>
      <xdr:row>63</xdr:row>
      <xdr:rowOff>56497</xdr:rowOff>
    </xdr:to>
    <xdr:cxnSp macro="">
      <xdr:nvCxnSpPr>
        <xdr:cNvPr id="249" name="直線コネクタ 248">
          <a:extLst>
            <a:ext uri="{FF2B5EF4-FFF2-40B4-BE49-F238E27FC236}">
              <a16:creationId xmlns:a16="http://schemas.microsoft.com/office/drawing/2014/main" id="{0E31EED1-652F-4D57-9F04-51B881203994}"/>
            </a:ext>
          </a:extLst>
        </xdr:cNvPr>
        <xdr:cNvCxnSpPr/>
      </xdr:nvCxnSpPr>
      <xdr:spPr>
        <a:xfrm>
          <a:off x="7713980" y="10591038"/>
          <a:ext cx="782320" cy="26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157226</xdr:rowOff>
    </xdr:from>
    <xdr:to>
      <xdr:col>41</xdr:col>
      <xdr:colOff>101600</xdr:colOff>
      <xdr:row>63</xdr:row>
      <xdr:rowOff>87376</xdr:rowOff>
    </xdr:to>
    <xdr:sp macro="" textlink="">
      <xdr:nvSpPr>
        <xdr:cNvPr id="250" name="楕円 249">
          <a:extLst>
            <a:ext uri="{FF2B5EF4-FFF2-40B4-BE49-F238E27FC236}">
              <a16:creationId xmlns:a16="http://schemas.microsoft.com/office/drawing/2014/main" id="{44848973-D356-405B-A2EA-940CBD64C236}"/>
            </a:ext>
          </a:extLst>
        </xdr:cNvPr>
        <xdr:cNvSpPr/>
      </xdr:nvSpPr>
      <xdr:spPr>
        <a:xfrm>
          <a:off x="6873240" y="105509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29718</xdr:rowOff>
    </xdr:from>
    <xdr:to>
      <xdr:col>45</xdr:col>
      <xdr:colOff>177800</xdr:colOff>
      <xdr:row>63</xdr:row>
      <xdr:rowOff>36576</xdr:rowOff>
    </xdr:to>
    <xdr:cxnSp macro="">
      <xdr:nvCxnSpPr>
        <xdr:cNvPr id="251" name="直線コネクタ 250">
          <a:extLst>
            <a:ext uri="{FF2B5EF4-FFF2-40B4-BE49-F238E27FC236}">
              <a16:creationId xmlns:a16="http://schemas.microsoft.com/office/drawing/2014/main" id="{DE7C623E-200A-45AD-9B99-A15625D8D1BE}"/>
            </a:ext>
          </a:extLst>
        </xdr:cNvPr>
        <xdr:cNvCxnSpPr/>
      </xdr:nvCxnSpPr>
      <xdr:spPr>
        <a:xfrm flipV="1">
          <a:off x="6924040" y="10591038"/>
          <a:ext cx="78994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162778</xdr:rowOff>
    </xdr:from>
    <xdr:to>
      <xdr:col>36</xdr:col>
      <xdr:colOff>165100</xdr:colOff>
      <xdr:row>63</xdr:row>
      <xdr:rowOff>92928</xdr:rowOff>
    </xdr:to>
    <xdr:sp macro="" textlink="">
      <xdr:nvSpPr>
        <xdr:cNvPr id="252" name="楕円 251">
          <a:extLst>
            <a:ext uri="{FF2B5EF4-FFF2-40B4-BE49-F238E27FC236}">
              <a16:creationId xmlns:a16="http://schemas.microsoft.com/office/drawing/2014/main" id="{0DC7DFAA-E0ED-4FA2-8F05-D6C666A23364}"/>
            </a:ext>
          </a:extLst>
        </xdr:cNvPr>
        <xdr:cNvSpPr/>
      </xdr:nvSpPr>
      <xdr:spPr>
        <a:xfrm>
          <a:off x="6098540" y="105564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36576</xdr:rowOff>
    </xdr:from>
    <xdr:to>
      <xdr:col>41</xdr:col>
      <xdr:colOff>50800</xdr:colOff>
      <xdr:row>63</xdr:row>
      <xdr:rowOff>42128</xdr:rowOff>
    </xdr:to>
    <xdr:cxnSp macro="">
      <xdr:nvCxnSpPr>
        <xdr:cNvPr id="253" name="直線コネクタ 252">
          <a:extLst>
            <a:ext uri="{FF2B5EF4-FFF2-40B4-BE49-F238E27FC236}">
              <a16:creationId xmlns:a16="http://schemas.microsoft.com/office/drawing/2014/main" id="{A58CA5F5-91D7-44F2-BD27-D5C9518F67A0}"/>
            </a:ext>
          </a:extLst>
        </xdr:cNvPr>
        <xdr:cNvCxnSpPr/>
      </xdr:nvCxnSpPr>
      <xdr:spPr>
        <a:xfrm flipV="1">
          <a:off x="6149340" y="10597896"/>
          <a:ext cx="7747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38262</xdr:rowOff>
    </xdr:from>
    <xdr:ext cx="469744" cy="259045"/>
    <xdr:sp macro="" textlink="">
      <xdr:nvSpPr>
        <xdr:cNvPr id="254" name="n_1aveValue【体育館・プール】&#10;一人当たり面積">
          <a:extLst>
            <a:ext uri="{FF2B5EF4-FFF2-40B4-BE49-F238E27FC236}">
              <a16:creationId xmlns:a16="http://schemas.microsoft.com/office/drawing/2014/main" id="{443E411F-7CA1-4C5B-B0D1-1C8E5111B7C9}"/>
            </a:ext>
          </a:extLst>
        </xdr:cNvPr>
        <xdr:cNvSpPr txBox="1"/>
      </xdr:nvSpPr>
      <xdr:spPr>
        <a:xfrm>
          <a:off x="8271587" y="1026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39895</xdr:rowOff>
    </xdr:from>
    <xdr:ext cx="469744" cy="259045"/>
    <xdr:sp macro="" textlink="">
      <xdr:nvSpPr>
        <xdr:cNvPr id="255" name="n_2aveValue【体育館・プール】&#10;一人当たり面積">
          <a:extLst>
            <a:ext uri="{FF2B5EF4-FFF2-40B4-BE49-F238E27FC236}">
              <a16:creationId xmlns:a16="http://schemas.microsoft.com/office/drawing/2014/main" id="{BFC7DB15-030F-4606-A9C2-2DF22E72269C}"/>
            </a:ext>
          </a:extLst>
        </xdr:cNvPr>
        <xdr:cNvSpPr txBox="1"/>
      </xdr:nvSpPr>
      <xdr:spPr>
        <a:xfrm>
          <a:off x="7509587" y="10265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39568</xdr:rowOff>
    </xdr:from>
    <xdr:ext cx="469744" cy="259045"/>
    <xdr:sp macro="" textlink="">
      <xdr:nvSpPr>
        <xdr:cNvPr id="256" name="n_3aveValue【体育館・プール】&#10;一人当たり面積">
          <a:extLst>
            <a:ext uri="{FF2B5EF4-FFF2-40B4-BE49-F238E27FC236}">
              <a16:creationId xmlns:a16="http://schemas.microsoft.com/office/drawing/2014/main" id="{E11EFEAE-3D0E-4136-B6EB-0BC5CEC114A5}"/>
            </a:ext>
          </a:extLst>
        </xdr:cNvPr>
        <xdr:cNvSpPr txBox="1"/>
      </xdr:nvSpPr>
      <xdr:spPr>
        <a:xfrm>
          <a:off x="6712027" y="10265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23893</xdr:rowOff>
    </xdr:from>
    <xdr:ext cx="469744" cy="259045"/>
    <xdr:sp macro="" textlink="">
      <xdr:nvSpPr>
        <xdr:cNvPr id="257" name="n_4aveValue【体育館・プール】&#10;一人当たり面積">
          <a:extLst>
            <a:ext uri="{FF2B5EF4-FFF2-40B4-BE49-F238E27FC236}">
              <a16:creationId xmlns:a16="http://schemas.microsoft.com/office/drawing/2014/main" id="{EC2DA7F4-817A-4D97-A720-33E5C7070C39}"/>
            </a:ext>
          </a:extLst>
        </xdr:cNvPr>
        <xdr:cNvSpPr txBox="1"/>
      </xdr:nvSpPr>
      <xdr:spPr>
        <a:xfrm>
          <a:off x="5937327" y="1024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98424</xdr:rowOff>
    </xdr:from>
    <xdr:ext cx="469744" cy="259045"/>
    <xdr:sp macro="" textlink="">
      <xdr:nvSpPr>
        <xdr:cNvPr id="258" name="n_1mainValue【体育館・プール】&#10;一人当たり面積">
          <a:extLst>
            <a:ext uri="{FF2B5EF4-FFF2-40B4-BE49-F238E27FC236}">
              <a16:creationId xmlns:a16="http://schemas.microsoft.com/office/drawing/2014/main" id="{4D70D2A1-8864-4AE8-B1AB-9BDB61E464F5}"/>
            </a:ext>
          </a:extLst>
        </xdr:cNvPr>
        <xdr:cNvSpPr txBox="1"/>
      </xdr:nvSpPr>
      <xdr:spPr>
        <a:xfrm>
          <a:off x="8271587" y="10659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71645</xdr:rowOff>
    </xdr:from>
    <xdr:ext cx="469744" cy="259045"/>
    <xdr:sp macro="" textlink="">
      <xdr:nvSpPr>
        <xdr:cNvPr id="259" name="n_2mainValue【体育館・プール】&#10;一人当たり面積">
          <a:extLst>
            <a:ext uri="{FF2B5EF4-FFF2-40B4-BE49-F238E27FC236}">
              <a16:creationId xmlns:a16="http://schemas.microsoft.com/office/drawing/2014/main" id="{A019D612-DE42-4CA0-B436-2AB2B9638925}"/>
            </a:ext>
          </a:extLst>
        </xdr:cNvPr>
        <xdr:cNvSpPr txBox="1"/>
      </xdr:nvSpPr>
      <xdr:spPr>
        <a:xfrm>
          <a:off x="7509587" y="1063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78503</xdr:rowOff>
    </xdr:from>
    <xdr:ext cx="469744" cy="259045"/>
    <xdr:sp macro="" textlink="">
      <xdr:nvSpPr>
        <xdr:cNvPr id="260" name="n_3mainValue【体育館・プール】&#10;一人当たり面積">
          <a:extLst>
            <a:ext uri="{FF2B5EF4-FFF2-40B4-BE49-F238E27FC236}">
              <a16:creationId xmlns:a16="http://schemas.microsoft.com/office/drawing/2014/main" id="{BBD9D78C-9550-449B-9207-C7B317989FA5}"/>
            </a:ext>
          </a:extLst>
        </xdr:cNvPr>
        <xdr:cNvSpPr txBox="1"/>
      </xdr:nvSpPr>
      <xdr:spPr>
        <a:xfrm>
          <a:off x="6712027" y="1063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84055</xdr:rowOff>
    </xdr:from>
    <xdr:ext cx="469744" cy="259045"/>
    <xdr:sp macro="" textlink="">
      <xdr:nvSpPr>
        <xdr:cNvPr id="261" name="n_4mainValue【体育館・プール】&#10;一人当たり面積">
          <a:extLst>
            <a:ext uri="{FF2B5EF4-FFF2-40B4-BE49-F238E27FC236}">
              <a16:creationId xmlns:a16="http://schemas.microsoft.com/office/drawing/2014/main" id="{C10AD1FB-FF7B-4B0D-9128-50B3182F7DEE}"/>
            </a:ext>
          </a:extLst>
        </xdr:cNvPr>
        <xdr:cNvSpPr txBox="1"/>
      </xdr:nvSpPr>
      <xdr:spPr>
        <a:xfrm>
          <a:off x="5937327" y="1064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5ED4056A-8DF3-448F-B121-A0EDBFA15B9D}"/>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47D56775-EC5E-48B1-9055-B3F058D0FFBB}"/>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EA7D4037-0EA2-47E9-8B68-F95B305F1AFF}"/>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9E5FAFD4-0212-4E52-BD55-0753F8594506}"/>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F40D4C79-7E1F-4677-8ED7-C39436AD70CC}"/>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F3C7EDF7-FE6C-4191-9937-F031D0C85244}"/>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E4CB06C2-538E-4926-9A18-A1ED332F9AC4}"/>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61DF0E9D-359A-4E63-A5AF-2B6CE422611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F935BC30-6996-4373-82D7-92FCD4830C0B}"/>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A272B9A3-E7E7-42AA-8F63-A0DE2BBA6FFC}"/>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471369F-9B10-4FD9-A7C2-91082D9DD964}"/>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39330AAB-3613-4CCE-A9B4-5754F2CD42F3}"/>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8125C6F2-6D5D-4F69-8762-C3B2946E226C}"/>
            </a:ext>
          </a:extLst>
        </xdr:cNvPr>
        <xdr:cNvSpPr txBox="1"/>
      </xdr:nvSpPr>
      <xdr:spPr>
        <a:xfrm>
          <a:off x="27196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EAF081CE-CCF8-414E-AA15-3E319ABDB382}"/>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46BAD703-355B-4D96-9495-D334A180EF94}"/>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48410A23-C8D6-486F-96D5-6EBE08EF68AF}"/>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E86CDBFE-2C5C-4BA7-A065-40C823E0A92B}"/>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D8074529-BFF0-43E6-9EE6-4B1F488DD92A}"/>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D7C3F183-65EC-44A5-9997-B0CD796E25DB}"/>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104606CD-6BB8-4ECD-A5CB-7F0E5B91F3E7}"/>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3346F22E-2F84-4F89-ADD4-104C0EE3CA13}"/>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0551485B-9293-4CC7-B883-B03CC3EC7CD2}"/>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6102513A-8DAA-46E1-8511-2A87F714224C}"/>
            </a:ext>
          </a:extLst>
        </xdr:cNvPr>
        <xdr:cNvSpPr txBox="1"/>
      </xdr:nvSpPr>
      <xdr:spPr>
        <a:xfrm>
          <a:off x="37734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4A86FFB1-CCC5-49AB-9A47-67887DA297C4}"/>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96A23085-4D15-4FA3-BCF2-CF8CEF4CAE64}"/>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57694</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3DACA18C-4A2D-4877-A104-C50DC0EA6BEE}"/>
            </a:ext>
          </a:extLst>
        </xdr:cNvPr>
        <xdr:cNvCxnSpPr/>
      </xdr:nvCxnSpPr>
      <xdr:spPr>
        <a:xfrm flipV="1">
          <a:off x="4086225" y="13133614"/>
          <a:ext cx="0" cy="1452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17D6ADE6-8D89-4E44-982E-218F78BFC439}"/>
            </a:ext>
          </a:extLst>
        </xdr:cNvPr>
        <xdr:cNvSpPr txBox="1"/>
      </xdr:nvSpPr>
      <xdr:spPr>
        <a:xfrm>
          <a:off x="412496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1719D365-09E0-4277-A3C9-7A7C7D0F0E8A}"/>
            </a:ext>
          </a:extLst>
        </xdr:cNvPr>
        <xdr:cNvCxnSpPr/>
      </xdr:nvCxnSpPr>
      <xdr:spPr>
        <a:xfrm>
          <a:off x="402082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4371</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CB8AEC31-64E3-4AB9-9CF5-629F8CF882F8}"/>
            </a:ext>
          </a:extLst>
        </xdr:cNvPr>
        <xdr:cNvSpPr txBox="1"/>
      </xdr:nvSpPr>
      <xdr:spPr>
        <a:xfrm>
          <a:off x="4124960" y="12912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57694</xdr:rowOff>
    </xdr:from>
    <xdr:to>
      <xdr:col>24</xdr:col>
      <xdr:colOff>152400</xdr:colOff>
      <xdr:row>78</xdr:row>
      <xdr:rowOff>57694</xdr:rowOff>
    </xdr:to>
    <xdr:cxnSp macro="">
      <xdr:nvCxnSpPr>
        <xdr:cNvPr id="291" name="直線コネクタ 290">
          <a:extLst>
            <a:ext uri="{FF2B5EF4-FFF2-40B4-BE49-F238E27FC236}">
              <a16:creationId xmlns:a16="http://schemas.microsoft.com/office/drawing/2014/main" id="{F831EB72-C58F-48C8-81EB-D3B630B1D3FD}"/>
            </a:ext>
          </a:extLst>
        </xdr:cNvPr>
        <xdr:cNvCxnSpPr/>
      </xdr:nvCxnSpPr>
      <xdr:spPr>
        <a:xfrm>
          <a:off x="4020820" y="131336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140806</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ACB90BA-AB42-4165-9FA8-97795FE6C2D9}"/>
            </a:ext>
          </a:extLst>
        </xdr:cNvPr>
        <xdr:cNvSpPr txBox="1"/>
      </xdr:nvSpPr>
      <xdr:spPr>
        <a:xfrm>
          <a:off x="4124960" y="137196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117929</xdr:rowOff>
    </xdr:from>
    <xdr:to>
      <xdr:col>24</xdr:col>
      <xdr:colOff>114300</xdr:colOff>
      <xdr:row>83</xdr:row>
      <xdr:rowOff>48079</xdr:rowOff>
    </xdr:to>
    <xdr:sp macro="" textlink="">
      <xdr:nvSpPr>
        <xdr:cNvPr id="293" name="フローチャート: 判断 292">
          <a:extLst>
            <a:ext uri="{FF2B5EF4-FFF2-40B4-BE49-F238E27FC236}">
              <a16:creationId xmlns:a16="http://schemas.microsoft.com/office/drawing/2014/main" id="{5F3EC1F6-0AB2-4B9E-A52F-16BBF7CA09AB}"/>
            </a:ext>
          </a:extLst>
        </xdr:cNvPr>
        <xdr:cNvSpPr/>
      </xdr:nvSpPr>
      <xdr:spPr>
        <a:xfrm>
          <a:off x="4036060" y="1386440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294" name="フローチャート: 判断 293">
          <a:extLst>
            <a:ext uri="{FF2B5EF4-FFF2-40B4-BE49-F238E27FC236}">
              <a16:creationId xmlns:a16="http://schemas.microsoft.com/office/drawing/2014/main" id="{E0C814BB-07D2-4C38-9F26-2CC7AE3162BB}"/>
            </a:ext>
          </a:extLst>
        </xdr:cNvPr>
        <xdr:cNvSpPr/>
      </xdr:nvSpPr>
      <xdr:spPr>
        <a:xfrm>
          <a:off x="3312160" y="1382195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34652</xdr:rowOff>
    </xdr:from>
    <xdr:to>
      <xdr:col>15</xdr:col>
      <xdr:colOff>101600</xdr:colOff>
      <xdr:row>82</xdr:row>
      <xdr:rowOff>136252</xdr:rowOff>
    </xdr:to>
    <xdr:sp macro="" textlink="">
      <xdr:nvSpPr>
        <xdr:cNvPr id="295" name="フローチャート: 判断 294">
          <a:extLst>
            <a:ext uri="{FF2B5EF4-FFF2-40B4-BE49-F238E27FC236}">
              <a16:creationId xmlns:a16="http://schemas.microsoft.com/office/drawing/2014/main" id="{64BCE17E-EE7C-4A44-A794-02A2178BC75B}"/>
            </a:ext>
          </a:extLst>
        </xdr:cNvPr>
        <xdr:cNvSpPr/>
      </xdr:nvSpPr>
      <xdr:spPr>
        <a:xfrm>
          <a:off x="2514600" y="1378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23223</xdr:rowOff>
    </xdr:from>
    <xdr:to>
      <xdr:col>10</xdr:col>
      <xdr:colOff>165100</xdr:colOff>
      <xdr:row>82</xdr:row>
      <xdr:rowOff>124823</xdr:rowOff>
    </xdr:to>
    <xdr:sp macro="" textlink="">
      <xdr:nvSpPr>
        <xdr:cNvPr id="296" name="フローチャート: 判断 295">
          <a:extLst>
            <a:ext uri="{FF2B5EF4-FFF2-40B4-BE49-F238E27FC236}">
              <a16:creationId xmlns:a16="http://schemas.microsoft.com/office/drawing/2014/main" id="{567429E8-4800-4EA2-8C85-E2E804F67AEE}"/>
            </a:ext>
          </a:extLst>
        </xdr:cNvPr>
        <xdr:cNvSpPr/>
      </xdr:nvSpPr>
      <xdr:spPr>
        <a:xfrm>
          <a:off x="1739900" y="13769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148952</xdr:rowOff>
    </xdr:from>
    <xdr:to>
      <xdr:col>6</xdr:col>
      <xdr:colOff>38100</xdr:colOff>
      <xdr:row>82</xdr:row>
      <xdr:rowOff>79102</xdr:rowOff>
    </xdr:to>
    <xdr:sp macro="" textlink="">
      <xdr:nvSpPr>
        <xdr:cNvPr id="297" name="フローチャート: 判断 296">
          <a:extLst>
            <a:ext uri="{FF2B5EF4-FFF2-40B4-BE49-F238E27FC236}">
              <a16:creationId xmlns:a16="http://schemas.microsoft.com/office/drawing/2014/main" id="{7ACAA302-F284-4F5C-829B-AE851748723B}"/>
            </a:ext>
          </a:extLst>
        </xdr:cNvPr>
        <xdr:cNvSpPr/>
      </xdr:nvSpPr>
      <xdr:spPr>
        <a:xfrm>
          <a:off x="965200" y="137277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35C78BB-7346-49BC-BF94-A2698E01146E}"/>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BF7E36B-B821-456B-A430-43F69B1FB378}"/>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F427C628-4DE5-4AB6-9927-8CB7A10F58A3}"/>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AE435255-9563-4961-A064-E8AB7B93A5A6}"/>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A67AEBA5-99C5-4AAF-B722-4E6E0B4A67D7}"/>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11793</xdr:rowOff>
    </xdr:from>
    <xdr:to>
      <xdr:col>24</xdr:col>
      <xdr:colOff>114300</xdr:colOff>
      <xdr:row>84</xdr:row>
      <xdr:rowOff>113393</xdr:rowOff>
    </xdr:to>
    <xdr:sp macro="" textlink="">
      <xdr:nvSpPr>
        <xdr:cNvPr id="303" name="楕円 302">
          <a:extLst>
            <a:ext uri="{FF2B5EF4-FFF2-40B4-BE49-F238E27FC236}">
              <a16:creationId xmlns:a16="http://schemas.microsoft.com/office/drawing/2014/main" id="{4EE9E3B8-B476-4793-A6C2-9AE9973CA820}"/>
            </a:ext>
          </a:extLst>
        </xdr:cNvPr>
        <xdr:cNvSpPr/>
      </xdr:nvSpPr>
      <xdr:spPr>
        <a:xfrm>
          <a:off x="4036060" y="1409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161670</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40E70F80-A9CA-43E9-BED8-225C09F83D9D}"/>
            </a:ext>
          </a:extLst>
        </xdr:cNvPr>
        <xdr:cNvSpPr txBox="1"/>
      </xdr:nvSpPr>
      <xdr:spPr>
        <a:xfrm>
          <a:off x="4124960" y="14075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75474</xdr:rowOff>
    </xdr:from>
    <xdr:to>
      <xdr:col>20</xdr:col>
      <xdr:colOff>38100</xdr:colOff>
      <xdr:row>85</xdr:row>
      <xdr:rowOff>5624</xdr:rowOff>
    </xdr:to>
    <xdr:sp macro="" textlink="">
      <xdr:nvSpPr>
        <xdr:cNvPr id="305" name="楕円 304">
          <a:extLst>
            <a:ext uri="{FF2B5EF4-FFF2-40B4-BE49-F238E27FC236}">
              <a16:creationId xmlns:a16="http://schemas.microsoft.com/office/drawing/2014/main" id="{4D11380B-C342-4418-9F26-24C6E4C9735A}"/>
            </a:ext>
          </a:extLst>
        </xdr:cNvPr>
        <xdr:cNvSpPr/>
      </xdr:nvSpPr>
      <xdr:spPr>
        <a:xfrm>
          <a:off x="3312160" y="141572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62593</xdr:rowOff>
    </xdr:from>
    <xdr:to>
      <xdr:col>24</xdr:col>
      <xdr:colOff>63500</xdr:colOff>
      <xdr:row>84</xdr:row>
      <xdr:rowOff>126274</xdr:rowOff>
    </xdr:to>
    <xdr:cxnSp macro="">
      <xdr:nvCxnSpPr>
        <xdr:cNvPr id="306" name="直線コネクタ 305">
          <a:extLst>
            <a:ext uri="{FF2B5EF4-FFF2-40B4-BE49-F238E27FC236}">
              <a16:creationId xmlns:a16="http://schemas.microsoft.com/office/drawing/2014/main" id="{988EE5F7-24B8-4612-94BE-0051E449467E}"/>
            </a:ext>
          </a:extLst>
        </xdr:cNvPr>
        <xdr:cNvCxnSpPr/>
      </xdr:nvCxnSpPr>
      <xdr:spPr>
        <a:xfrm flipV="1">
          <a:off x="3355340" y="14144353"/>
          <a:ext cx="731520" cy="63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47716</xdr:rowOff>
    </xdr:from>
    <xdr:to>
      <xdr:col>15</xdr:col>
      <xdr:colOff>101600</xdr:colOff>
      <xdr:row>84</xdr:row>
      <xdr:rowOff>149316</xdr:rowOff>
    </xdr:to>
    <xdr:sp macro="" textlink="">
      <xdr:nvSpPr>
        <xdr:cNvPr id="307" name="楕円 306">
          <a:extLst>
            <a:ext uri="{FF2B5EF4-FFF2-40B4-BE49-F238E27FC236}">
              <a16:creationId xmlns:a16="http://schemas.microsoft.com/office/drawing/2014/main" id="{C7F45305-3F08-45ED-9BB4-3E70C55EE20A}"/>
            </a:ext>
          </a:extLst>
        </xdr:cNvPr>
        <xdr:cNvSpPr/>
      </xdr:nvSpPr>
      <xdr:spPr>
        <a:xfrm>
          <a:off x="2514600" y="1412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98516</xdr:rowOff>
    </xdr:from>
    <xdr:to>
      <xdr:col>19</xdr:col>
      <xdr:colOff>177800</xdr:colOff>
      <xdr:row>84</xdr:row>
      <xdr:rowOff>126274</xdr:rowOff>
    </xdr:to>
    <xdr:cxnSp macro="">
      <xdr:nvCxnSpPr>
        <xdr:cNvPr id="308" name="直線コネクタ 307">
          <a:extLst>
            <a:ext uri="{FF2B5EF4-FFF2-40B4-BE49-F238E27FC236}">
              <a16:creationId xmlns:a16="http://schemas.microsoft.com/office/drawing/2014/main" id="{31E4CD0A-244A-4EA7-B8E3-6B0B7B237D65}"/>
            </a:ext>
          </a:extLst>
        </xdr:cNvPr>
        <xdr:cNvCxnSpPr/>
      </xdr:nvCxnSpPr>
      <xdr:spPr>
        <a:xfrm>
          <a:off x="2565400" y="14180276"/>
          <a:ext cx="78994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16692</xdr:rowOff>
    </xdr:from>
    <xdr:to>
      <xdr:col>10</xdr:col>
      <xdr:colOff>165100</xdr:colOff>
      <xdr:row>85</xdr:row>
      <xdr:rowOff>118292</xdr:rowOff>
    </xdr:to>
    <xdr:sp macro="" textlink="">
      <xdr:nvSpPr>
        <xdr:cNvPr id="309" name="楕円 308">
          <a:extLst>
            <a:ext uri="{FF2B5EF4-FFF2-40B4-BE49-F238E27FC236}">
              <a16:creationId xmlns:a16="http://schemas.microsoft.com/office/drawing/2014/main" id="{23B38431-5A25-4AC1-A95D-54BAFE17B0B2}"/>
            </a:ext>
          </a:extLst>
        </xdr:cNvPr>
        <xdr:cNvSpPr/>
      </xdr:nvSpPr>
      <xdr:spPr>
        <a:xfrm>
          <a:off x="1739900" y="1426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98516</xdr:rowOff>
    </xdr:from>
    <xdr:to>
      <xdr:col>15</xdr:col>
      <xdr:colOff>50800</xdr:colOff>
      <xdr:row>85</xdr:row>
      <xdr:rowOff>67492</xdr:rowOff>
    </xdr:to>
    <xdr:cxnSp macro="">
      <xdr:nvCxnSpPr>
        <xdr:cNvPr id="310" name="直線コネクタ 309">
          <a:extLst>
            <a:ext uri="{FF2B5EF4-FFF2-40B4-BE49-F238E27FC236}">
              <a16:creationId xmlns:a16="http://schemas.microsoft.com/office/drawing/2014/main" id="{7D4BFBCC-A363-4820-B6F3-FF7DD5F31C8E}"/>
            </a:ext>
          </a:extLst>
        </xdr:cNvPr>
        <xdr:cNvCxnSpPr/>
      </xdr:nvCxnSpPr>
      <xdr:spPr>
        <a:xfrm flipV="1">
          <a:off x="1790700" y="14180276"/>
          <a:ext cx="774700" cy="13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165281</xdr:rowOff>
    </xdr:from>
    <xdr:to>
      <xdr:col>6</xdr:col>
      <xdr:colOff>38100</xdr:colOff>
      <xdr:row>85</xdr:row>
      <xdr:rowOff>95431</xdr:rowOff>
    </xdr:to>
    <xdr:sp macro="" textlink="">
      <xdr:nvSpPr>
        <xdr:cNvPr id="311" name="楕円 310">
          <a:extLst>
            <a:ext uri="{FF2B5EF4-FFF2-40B4-BE49-F238E27FC236}">
              <a16:creationId xmlns:a16="http://schemas.microsoft.com/office/drawing/2014/main" id="{8FAB2E14-5A88-4D52-A3CD-CA2380656D01}"/>
            </a:ext>
          </a:extLst>
        </xdr:cNvPr>
        <xdr:cNvSpPr/>
      </xdr:nvSpPr>
      <xdr:spPr>
        <a:xfrm>
          <a:off x="965200" y="1424704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44631</xdr:rowOff>
    </xdr:from>
    <xdr:to>
      <xdr:col>10</xdr:col>
      <xdr:colOff>114300</xdr:colOff>
      <xdr:row>85</xdr:row>
      <xdr:rowOff>67492</xdr:rowOff>
    </xdr:to>
    <xdr:cxnSp macro="">
      <xdr:nvCxnSpPr>
        <xdr:cNvPr id="312" name="直線コネクタ 311">
          <a:extLst>
            <a:ext uri="{FF2B5EF4-FFF2-40B4-BE49-F238E27FC236}">
              <a16:creationId xmlns:a16="http://schemas.microsoft.com/office/drawing/2014/main" id="{CCE29664-B50F-4EE4-A0EF-DDB376BFC5A9}"/>
            </a:ext>
          </a:extLst>
        </xdr:cNvPr>
        <xdr:cNvCxnSpPr/>
      </xdr:nvCxnSpPr>
      <xdr:spPr>
        <a:xfrm>
          <a:off x="1008380" y="14294031"/>
          <a:ext cx="78232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22151</xdr:rowOff>
    </xdr:from>
    <xdr:ext cx="405111" cy="259045"/>
    <xdr:sp macro="" textlink="">
      <xdr:nvSpPr>
        <xdr:cNvPr id="313" name="n_1aveValue【福祉施設】&#10;有形固定資産減価償却率">
          <a:extLst>
            <a:ext uri="{FF2B5EF4-FFF2-40B4-BE49-F238E27FC236}">
              <a16:creationId xmlns:a16="http://schemas.microsoft.com/office/drawing/2014/main" id="{EBCD91A8-0CCD-4D3B-A9AE-1CC0914F3A6B}"/>
            </a:ext>
          </a:extLst>
        </xdr:cNvPr>
        <xdr:cNvSpPr txBox="1"/>
      </xdr:nvSpPr>
      <xdr:spPr>
        <a:xfrm>
          <a:off x="3170564" y="13600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152779</xdr:rowOff>
    </xdr:from>
    <xdr:ext cx="405111" cy="259045"/>
    <xdr:sp macro="" textlink="">
      <xdr:nvSpPr>
        <xdr:cNvPr id="314" name="n_2aveValue【福祉施設】&#10;有形固定資産減価償却率">
          <a:extLst>
            <a:ext uri="{FF2B5EF4-FFF2-40B4-BE49-F238E27FC236}">
              <a16:creationId xmlns:a16="http://schemas.microsoft.com/office/drawing/2014/main" id="{7689DBAB-31AA-443A-8406-ACD790C3CB0F}"/>
            </a:ext>
          </a:extLst>
        </xdr:cNvPr>
        <xdr:cNvSpPr txBox="1"/>
      </xdr:nvSpPr>
      <xdr:spPr>
        <a:xfrm>
          <a:off x="2385704" y="13563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141350</xdr:rowOff>
    </xdr:from>
    <xdr:ext cx="405111" cy="259045"/>
    <xdr:sp macro="" textlink="">
      <xdr:nvSpPr>
        <xdr:cNvPr id="315" name="n_3aveValue【福祉施設】&#10;有形固定資産減価償却率">
          <a:extLst>
            <a:ext uri="{FF2B5EF4-FFF2-40B4-BE49-F238E27FC236}">
              <a16:creationId xmlns:a16="http://schemas.microsoft.com/office/drawing/2014/main" id="{52CD6564-3CF3-4842-A973-8772863A9871}"/>
            </a:ext>
          </a:extLst>
        </xdr:cNvPr>
        <xdr:cNvSpPr txBox="1"/>
      </xdr:nvSpPr>
      <xdr:spPr>
        <a:xfrm>
          <a:off x="1611004" y="13552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95629</xdr:rowOff>
    </xdr:from>
    <xdr:ext cx="405111" cy="259045"/>
    <xdr:sp macro="" textlink="">
      <xdr:nvSpPr>
        <xdr:cNvPr id="316" name="n_4aveValue【福祉施設】&#10;有形固定資産減価償却率">
          <a:extLst>
            <a:ext uri="{FF2B5EF4-FFF2-40B4-BE49-F238E27FC236}">
              <a16:creationId xmlns:a16="http://schemas.microsoft.com/office/drawing/2014/main" id="{802CB3EA-7597-450E-AA62-1654E8282B4C}"/>
            </a:ext>
          </a:extLst>
        </xdr:cNvPr>
        <xdr:cNvSpPr txBox="1"/>
      </xdr:nvSpPr>
      <xdr:spPr>
        <a:xfrm>
          <a:off x="836304" y="13506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168201</xdr:rowOff>
    </xdr:from>
    <xdr:ext cx="405111" cy="259045"/>
    <xdr:sp macro="" textlink="">
      <xdr:nvSpPr>
        <xdr:cNvPr id="317" name="n_1mainValue【福祉施設】&#10;有形固定資産減価償却率">
          <a:extLst>
            <a:ext uri="{FF2B5EF4-FFF2-40B4-BE49-F238E27FC236}">
              <a16:creationId xmlns:a16="http://schemas.microsoft.com/office/drawing/2014/main" id="{D797B79E-FBF7-4E56-AD74-2093E75FEA26}"/>
            </a:ext>
          </a:extLst>
        </xdr:cNvPr>
        <xdr:cNvSpPr txBox="1"/>
      </xdr:nvSpPr>
      <xdr:spPr>
        <a:xfrm>
          <a:off x="317056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140443</xdr:rowOff>
    </xdr:from>
    <xdr:ext cx="405111" cy="259045"/>
    <xdr:sp macro="" textlink="">
      <xdr:nvSpPr>
        <xdr:cNvPr id="318" name="n_2mainValue【福祉施設】&#10;有形固定資産減価償却率">
          <a:extLst>
            <a:ext uri="{FF2B5EF4-FFF2-40B4-BE49-F238E27FC236}">
              <a16:creationId xmlns:a16="http://schemas.microsoft.com/office/drawing/2014/main" id="{E0759C8D-E8F6-434A-8706-1D3850248353}"/>
            </a:ext>
          </a:extLst>
        </xdr:cNvPr>
        <xdr:cNvSpPr txBox="1"/>
      </xdr:nvSpPr>
      <xdr:spPr>
        <a:xfrm>
          <a:off x="2385704" y="1422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109419</xdr:rowOff>
    </xdr:from>
    <xdr:ext cx="405111" cy="259045"/>
    <xdr:sp macro="" textlink="">
      <xdr:nvSpPr>
        <xdr:cNvPr id="319" name="n_3mainValue【福祉施設】&#10;有形固定資産減価償却率">
          <a:extLst>
            <a:ext uri="{FF2B5EF4-FFF2-40B4-BE49-F238E27FC236}">
              <a16:creationId xmlns:a16="http://schemas.microsoft.com/office/drawing/2014/main" id="{66A089D0-AC3F-4CFA-A213-CA96CE5BDA40}"/>
            </a:ext>
          </a:extLst>
        </xdr:cNvPr>
        <xdr:cNvSpPr txBox="1"/>
      </xdr:nvSpPr>
      <xdr:spPr>
        <a:xfrm>
          <a:off x="1611004" y="14358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85</xdr:row>
      <xdr:rowOff>86558</xdr:rowOff>
    </xdr:from>
    <xdr:ext cx="405111" cy="259045"/>
    <xdr:sp macro="" textlink="">
      <xdr:nvSpPr>
        <xdr:cNvPr id="320" name="n_4mainValue【福祉施設】&#10;有形固定資産減価償却率">
          <a:extLst>
            <a:ext uri="{FF2B5EF4-FFF2-40B4-BE49-F238E27FC236}">
              <a16:creationId xmlns:a16="http://schemas.microsoft.com/office/drawing/2014/main" id="{E25AC1A3-FCB2-433A-91A6-66212326B269}"/>
            </a:ext>
          </a:extLst>
        </xdr:cNvPr>
        <xdr:cNvSpPr txBox="1"/>
      </xdr:nvSpPr>
      <xdr:spPr>
        <a:xfrm>
          <a:off x="836304" y="14335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7C80D259-8588-4158-A5E2-4F9E036951DC}"/>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1046ADBF-69CA-47B8-A2C1-991AA43027E8}"/>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FE112AC6-108B-4F70-AAA6-527AD20261D3}"/>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4DA56677-3368-46B4-8523-A7980296AFD4}"/>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A6FCAC2B-A8E9-4F3B-8C1E-5A106ECBDBAA}"/>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74347D4F-244C-40D6-8525-FF149B3144DD}"/>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112F1167-D7A8-448C-8659-479B566FFC49}"/>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9DCA9C55-C68C-4ECF-B371-094917261E22}"/>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7EB8C6C0-4500-47AE-81C9-4A7D568208E9}"/>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8F864EAD-B72A-4224-890E-C05F56E0416D}"/>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1" name="直線コネクタ 330">
          <a:extLst>
            <a:ext uri="{FF2B5EF4-FFF2-40B4-BE49-F238E27FC236}">
              <a16:creationId xmlns:a16="http://schemas.microsoft.com/office/drawing/2014/main" id="{EC0BE730-4AB7-4506-A164-35F28FC73AAF}"/>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2" name="テキスト ボックス 331">
          <a:extLst>
            <a:ext uri="{FF2B5EF4-FFF2-40B4-BE49-F238E27FC236}">
              <a16:creationId xmlns:a16="http://schemas.microsoft.com/office/drawing/2014/main" id="{E6F66BCA-DDDB-4204-A16C-A791682BC944}"/>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3" name="直線コネクタ 332">
          <a:extLst>
            <a:ext uri="{FF2B5EF4-FFF2-40B4-BE49-F238E27FC236}">
              <a16:creationId xmlns:a16="http://schemas.microsoft.com/office/drawing/2014/main" id="{2668B9CB-4B40-43CE-B11F-721C6495562B}"/>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4" name="テキスト ボックス 333">
          <a:extLst>
            <a:ext uri="{FF2B5EF4-FFF2-40B4-BE49-F238E27FC236}">
              <a16:creationId xmlns:a16="http://schemas.microsoft.com/office/drawing/2014/main" id="{04AC55A9-DE29-4F8F-BD9E-9EE8A189527D}"/>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a:extLst>
            <a:ext uri="{FF2B5EF4-FFF2-40B4-BE49-F238E27FC236}">
              <a16:creationId xmlns:a16="http://schemas.microsoft.com/office/drawing/2014/main" id="{C6504F3D-6503-4200-8517-6ED88C565E0A}"/>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a:extLst>
            <a:ext uri="{FF2B5EF4-FFF2-40B4-BE49-F238E27FC236}">
              <a16:creationId xmlns:a16="http://schemas.microsoft.com/office/drawing/2014/main" id="{A33D4462-D56F-443A-AEFF-351E83A58A3D}"/>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7" name="直線コネクタ 336">
          <a:extLst>
            <a:ext uri="{FF2B5EF4-FFF2-40B4-BE49-F238E27FC236}">
              <a16:creationId xmlns:a16="http://schemas.microsoft.com/office/drawing/2014/main" id="{4F7EED67-9E21-4640-AFEF-D5F2D4D75B36}"/>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8" name="テキスト ボックス 337">
          <a:extLst>
            <a:ext uri="{FF2B5EF4-FFF2-40B4-BE49-F238E27FC236}">
              <a16:creationId xmlns:a16="http://schemas.microsoft.com/office/drawing/2014/main" id="{774CD5EF-023D-408E-962A-72BC2FA4DFA3}"/>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9" name="直線コネクタ 338">
          <a:extLst>
            <a:ext uri="{FF2B5EF4-FFF2-40B4-BE49-F238E27FC236}">
              <a16:creationId xmlns:a16="http://schemas.microsoft.com/office/drawing/2014/main" id="{B111CD6F-51B3-4266-A950-15DBE76EB6CB}"/>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0" name="テキスト ボックス 339">
          <a:extLst>
            <a:ext uri="{FF2B5EF4-FFF2-40B4-BE49-F238E27FC236}">
              <a16:creationId xmlns:a16="http://schemas.microsoft.com/office/drawing/2014/main" id="{BAC5748B-F5EC-4C00-96DE-C8435DA217F4}"/>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E6176C35-9158-47AD-965B-5CB0BCC98E44}"/>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12305C9C-255B-41EF-BD80-7F7E26B9EE45}"/>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67B27D69-DBEC-4D07-AA23-39A2C8417B27}"/>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33147</xdr:rowOff>
    </xdr:from>
    <xdr:to>
      <xdr:col>54</xdr:col>
      <xdr:colOff>189865</xdr:colOff>
      <xdr:row>86</xdr:row>
      <xdr:rowOff>102108</xdr:rowOff>
    </xdr:to>
    <xdr:cxnSp macro="">
      <xdr:nvCxnSpPr>
        <xdr:cNvPr id="344" name="直線コネクタ 343">
          <a:extLst>
            <a:ext uri="{FF2B5EF4-FFF2-40B4-BE49-F238E27FC236}">
              <a16:creationId xmlns:a16="http://schemas.microsoft.com/office/drawing/2014/main" id="{4C291F22-753B-46BA-A216-A7722CE9C8CC}"/>
            </a:ext>
          </a:extLst>
        </xdr:cNvPr>
        <xdr:cNvCxnSpPr/>
      </xdr:nvCxnSpPr>
      <xdr:spPr>
        <a:xfrm flipV="1">
          <a:off x="9219565" y="12941427"/>
          <a:ext cx="0" cy="1577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105935</xdr:rowOff>
    </xdr:from>
    <xdr:ext cx="469744" cy="259045"/>
    <xdr:sp macro="" textlink="">
      <xdr:nvSpPr>
        <xdr:cNvPr id="345" name="【福祉施設】&#10;一人当たり面積最小値テキスト">
          <a:extLst>
            <a:ext uri="{FF2B5EF4-FFF2-40B4-BE49-F238E27FC236}">
              <a16:creationId xmlns:a16="http://schemas.microsoft.com/office/drawing/2014/main" id="{8927BFDC-B7CA-4953-9077-70CB7877453E}"/>
            </a:ext>
          </a:extLst>
        </xdr:cNvPr>
        <xdr:cNvSpPr txBox="1"/>
      </xdr:nvSpPr>
      <xdr:spPr>
        <a:xfrm>
          <a:off x="9258300" y="1452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102108</xdr:rowOff>
    </xdr:from>
    <xdr:to>
      <xdr:col>55</xdr:col>
      <xdr:colOff>88900</xdr:colOff>
      <xdr:row>86</xdr:row>
      <xdr:rowOff>102108</xdr:rowOff>
    </xdr:to>
    <xdr:cxnSp macro="">
      <xdr:nvCxnSpPr>
        <xdr:cNvPr id="346" name="直線コネクタ 345">
          <a:extLst>
            <a:ext uri="{FF2B5EF4-FFF2-40B4-BE49-F238E27FC236}">
              <a16:creationId xmlns:a16="http://schemas.microsoft.com/office/drawing/2014/main" id="{B88C01F7-3F4A-49EA-96B0-C251116C82A4}"/>
            </a:ext>
          </a:extLst>
        </xdr:cNvPr>
        <xdr:cNvCxnSpPr/>
      </xdr:nvCxnSpPr>
      <xdr:spPr>
        <a:xfrm>
          <a:off x="9154160" y="145191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151274</xdr:rowOff>
    </xdr:from>
    <xdr:ext cx="469744" cy="259045"/>
    <xdr:sp macro="" textlink="">
      <xdr:nvSpPr>
        <xdr:cNvPr id="347" name="【福祉施設】&#10;一人当たり面積最大値テキスト">
          <a:extLst>
            <a:ext uri="{FF2B5EF4-FFF2-40B4-BE49-F238E27FC236}">
              <a16:creationId xmlns:a16="http://schemas.microsoft.com/office/drawing/2014/main" id="{459B72CC-30AB-4195-85C2-F843FD9A4F15}"/>
            </a:ext>
          </a:extLst>
        </xdr:cNvPr>
        <xdr:cNvSpPr txBox="1"/>
      </xdr:nvSpPr>
      <xdr:spPr>
        <a:xfrm>
          <a:off x="9258300" y="12724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33147</xdr:rowOff>
    </xdr:from>
    <xdr:to>
      <xdr:col>55</xdr:col>
      <xdr:colOff>88900</xdr:colOff>
      <xdr:row>77</xdr:row>
      <xdr:rowOff>33147</xdr:rowOff>
    </xdr:to>
    <xdr:cxnSp macro="">
      <xdr:nvCxnSpPr>
        <xdr:cNvPr id="348" name="直線コネクタ 347">
          <a:extLst>
            <a:ext uri="{FF2B5EF4-FFF2-40B4-BE49-F238E27FC236}">
              <a16:creationId xmlns:a16="http://schemas.microsoft.com/office/drawing/2014/main" id="{CE418FBD-70FE-46F5-B85C-B019C52A63C7}"/>
            </a:ext>
          </a:extLst>
        </xdr:cNvPr>
        <xdr:cNvCxnSpPr/>
      </xdr:nvCxnSpPr>
      <xdr:spPr>
        <a:xfrm>
          <a:off x="9154160" y="12941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121048</xdr:rowOff>
    </xdr:from>
    <xdr:ext cx="469744" cy="259045"/>
    <xdr:sp macro="" textlink="">
      <xdr:nvSpPr>
        <xdr:cNvPr id="349" name="【福祉施設】&#10;一人当たり面積平均値テキスト">
          <a:extLst>
            <a:ext uri="{FF2B5EF4-FFF2-40B4-BE49-F238E27FC236}">
              <a16:creationId xmlns:a16="http://schemas.microsoft.com/office/drawing/2014/main" id="{E112D098-18C6-49E5-8BAA-2173BDF450F2}"/>
            </a:ext>
          </a:extLst>
        </xdr:cNvPr>
        <xdr:cNvSpPr txBox="1"/>
      </xdr:nvSpPr>
      <xdr:spPr>
        <a:xfrm>
          <a:off x="9258300" y="140351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98171</xdr:rowOff>
    </xdr:from>
    <xdr:to>
      <xdr:col>55</xdr:col>
      <xdr:colOff>50800</xdr:colOff>
      <xdr:row>85</xdr:row>
      <xdr:rowOff>28321</xdr:rowOff>
    </xdr:to>
    <xdr:sp macro="" textlink="">
      <xdr:nvSpPr>
        <xdr:cNvPr id="350" name="フローチャート: 判断 349">
          <a:extLst>
            <a:ext uri="{FF2B5EF4-FFF2-40B4-BE49-F238E27FC236}">
              <a16:creationId xmlns:a16="http://schemas.microsoft.com/office/drawing/2014/main" id="{96328CDF-2B55-4C23-B8BE-D51657CCA051}"/>
            </a:ext>
          </a:extLst>
        </xdr:cNvPr>
        <xdr:cNvSpPr/>
      </xdr:nvSpPr>
      <xdr:spPr>
        <a:xfrm>
          <a:off x="9192260" y="141799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106172</xdr:rowOff>
    </xdr:from>
    <xdr:to>
      <xdr:col>50</xdr:col>
      <xdr:colOff>165100</xdr:colOff>
      <xdr:row>85</xdr:row>
      <xdr:rowOff>36322</xdr:rowOff>
    </xdr:to>
    <xdr:sp macro="" textlink="">
      <xdr:nvSpPr>
        <xdr:cNvPr id="351" name="フローチャート: 判断 350">
          <a:extLst>
            <a:ext uri="{FF2B5EF4-FFF2-40B4-BE49-F238E27FC236}">
              <a16:creationId xmlns:a16="http://schemas.microsoft.com/office/drawing/2014/main" id="{B4F17092-F2A3-49B3-BAC7-690F800D781D}"/>
            </a:ext>
          </a:extLst>
        </xdr:cNvPr>
        <xdr:cNvSpPr/>
      </xdr:nvSpPr>
      <xdr:spPr>
        <a:xfrm>
          <a:off x="8445500" y="141879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109601</xdr:rowOff>
    </xdr:from>
    <xdr:to>
      <xdr:col>46</xdr:col>
      <xdr:colOff>38100</xdr:colOff>
      <xdr:row>85</xdr:row>
      <xdr:rowOff>39751</xdr:rowOff>
    </xdr:to>
    <xdr:sp macro="" textlink="">
      <xdr:nvSpPr>
        <xdr:cNvPr id="352" name="フローチャート: 判断 351">
          <a:extLst>
            <a:ext uri="{FF2B5EF4-FFF2-40B4-BE49-F238E27FC236}">
              <a16:creationId xmlns:a16="http://schemas.microsoft.com/office/drawing/2014/main" id="{25A5F957-944A-49C6-8193-297A3A0C20E7}"/>
            </a:ext>
          </a:extLst>
        </xdr:cNvPr>
        <xdr:cNvSpPr/>
      </xdr:nvSpPr>
      <xdr:spPr>
        <a:xfrm>
          <a:off x="7670800" y="1419136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69214</xdr:rowOff>
    </xdr:from>
    <xdr:to>
      <xdr:col>41</xdr:col>
      <xdr:colOff>101600</xdr:colOff>
      <xdr:row>84</xdr:row>
      <xdr:rowOff>170814</xdr:rowOff>
    </xdr:to>
    <xdr:sp macro="" textlink="">
      <xdr:nvSpPr>
        <xdr:cNvPr id="353" name="フローチャート: 判断 352">
          <a:extLst>
            <a:ext uri="{FF2B5EF4-FFF2-40B4-BE49-F238E27FC236}">
              <a16:creationId xmlns:a16="http://schemas.microsoft.com/office/drawing/2014/main" id="{FB2AE8EC-740E-4E02-B051-E9F0A44B1B82}"/>
            </a:ext>
          </a:extLst>
        </xdr:cNvPr>
        <xdr:cNvSpPr/>
      </xdr:nvSpPr>
      <xdr:spPr>
        <a:xfrm>
          <a:off x="6873240" y="14150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46737</xdr:rowOff>
    </xdr:from>
    <xdr:to>
      <xdr:col>36</xdr:col>
      <xdr:colOff>165100</xdr:colOff>
      <xdr:row>84</xdr:row>
      <xdr:rowOff>148337</xdr:rowOff>
    </xdr:to>
    <xdr:sp macro="" textlink="">
      <xdr:nvSpPr>
        <xdr:cNvPr id="354" name="フローチャート: 判断 353">
          <a:extLst>
            <a:ext uri="{FF2B5EF4-FFF2-40B4-BE49-F238E27FC236}">
              <a16:creationId xmlns:a16="http://schemas.microsoft.com/office/drawing/2014/main" id="{4259AD86-C305-4091-A31C-6B31658CBD34}"/>
            </a:ext>
          </a:extLst>
        </xdr:cNvPr>
        <xdr:cNvSpPr/>
      </xdr:nvSpPr>
      <xdr:spPr>
        <a:xfrm>
          <a:off x="6098540" y="14128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1479813-2FA5-47C3-B478-B633285AD94A}"/>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D7579BB7-6E00-443E-983E-526FF8CBECB5}"/>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05B868A-2AF5-490E-A312-CDB2D8DB286C}"/>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3C672107-420E-4646-A8A5-75CFF5EA76E3}"/>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8EEF0D91-8240-48B4-9496-8AF9E7B640CA}"/>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153415</xdr:rowOff>
    </xdr:from>
    <xdr:to>
      <xdr:col>55</xdr:col>
      <xdr:colOff>50800</xdr:colOff>
      <xdr:row>85</xdr:row>
      <xdr:rowOff>83565</xdr:rowOff>
    </xdr:to>
    <xdr:sp macro="" textlink="">
      <xdr:nvSpPr>
        <xdr:cNvPr id="360" name="楕円 359">
          <a:extLst>
            <a:ext uri="{FF2B5EF4-FFF2-40B4-BE49-F238E27FC236}">
              <a16:creationId xmlns:a16="http://schemas.microsoft.com/office/drawing/2014/main" id="{573A4116-C9A6-4B7B-A264-19C22A45EA31}"/>
            </a:ext>
          </a:extLst>
        </xdr:cNvPr>
        <xdr:cNvSpPr/>
      </xdr:nvSpPr>
      <xdr:spPr>
        <a:xfrm>
          <a:off x="9192260" y="142351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131842</xdr:rowOff>
    </xdr:from>
    <xdr:ext cx="469744" cy="259045"/>
    <xdr:sp macro="" textlink="">
      <xdr:nvSpPr>
        <xdr:cNvPr id="361" name="【福祉施設】&#10;一人当たり面積該当値テキスト">
          <a:extLst>
            <a:ext uri="{FF2B5EF4-FFF2-40B4-BE49-F238E27FC236}">
              <a16:creationId xmlns:a16="http://schemas.microsoft.com/office/drawing/2014/main" id="{FAE715BC-B7F1-4DBA-AE61-66E6457D6028}"/>
            </a:ext>
          </a:extLst>
        </xdr:cNvPr>
        <xdr:cNvSpPr txBox="1"/>
      </xdr:nvSpPr>
      <xdr:spPr>
        <a:xfrm>
          <a:off x="9258300" y="14213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159893</xdr:rowOff>
    </xdr:from>
    <xdr:to>
      <xdr:col>50</xdr:col>
      <xdr:colOff>165100</xdr:colOff>
      <xdr:row>85</xdr:row>
      <xdr:rowOff>90043</xdr:rowOff>
    </xdr:to>
    <xdr:sp macro="" textlink="">
      <xdr:nvSpPr>
        <xdr:cNvPr id="362" name="楕円 361">
          <a:extLst>
            <a:ext uri="{FF2B5EF4-FFF2-40B4-BE49-F238E27FC236}">
              <a16:creationId xmlns:a16="http://schemas.microsoft.com/office/drawing/2014/main" id="{E5A0E25E-34D2-4020-8906-EE8B937454FF}"/>
            </a:ext>
          </a:extLst>
        </xdr:cNvPr>
        <xdr:cNvSpPr/>
      </xdr:nvSpPr>
      <xdr:spPr>
        <a:xfrm>
          <a:off x="8445500" y="142416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32765</xdr:rowOff>
    </xdr:from>
    <xdr:to>
      <xdr:col>55</xdr:col>
      <xdr:colOff>0</xdr:colOff>
      <xdr:row>85</xdr:row>
      <xdr:rowOff>39243</xdr:rowOff>
    </xdr:to>
    <xdr:cxnSp macro="">
      <xdr:nvCxnSpPr>
        <xdr:cNvPr id="363" name="直線コネクタ 362">
          <a:extLst>
            <a:ext uri="{FF2B5EF4-FFF2-40B4-BE49-F238E27FC236}">
              <a16:creationId xmlns:a16="http://schemas.microsoft.com/office/drawing/2014/main" id="{C40C2FF8-C89D-42EF-B694-E6415748EFB2}"/>
            </a:ext>
          </a:extLst>
        </xdr:cNvPr>
        <xdr:cNvCxnSpPr/>
      </xdr:nvCxnSpPr>
      <xdr:spPr>
        <a:xfrm flipV="1">
          <a:off x="8496300" y="14282165"/>
          <a:ext cx="723900" cy="6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162179</xdr:rowOff>
    </xdr:from>
    <xdr:to>
      <xdr:col>46</xdr:col>
      <xdr:colOff>38100</xdr:colOff>
      <xdr:row>85</xdr:row>
      <xdr:rowOff>92329</xdr:rowOff>
    </xdr:to>
    <xdr:sp macro="" textlink="">
      <xdr:nvSpPr>
        <xdr:cNvPr id="364" name="楕円 363">
          <a:extLst>
            <a:ext uri="{FF2B5EF4-FFF2-40B4-BE49-F238E27FC236}">
              <a16:creationId xmlns:a16="http://schemas.microsoft.com/office/drawing/2014/main" id="{46F4D296-C21D-49CA-9E45-2A5E793689F8}"/>
            </a:ext>
          </a:extLst>
        </xdr:cNvPr>
        <xdr:cNvSpPr/>
      </xdr:nvSpPr>
      <xdr:spPr>
        <a:xfrm>
          <a:off x="7670800" y="142439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39243</xdr:rowOff>
    </xdr:from>
    <xdr:to>
      <xdr:col>50</xdr:col>
      <xdr:colOff>114300</xdr:colOff>
      <xdr:row>85</xdr:row>
      <xdr:rowOff>41529</xdr:rowOff>
    </xdr:to>
    <xdr:cxnSp macro="">
      <xdr:nvCxnSpPr>
        <xdr:cNvPr id="365" name="直線コネクタ 364">
          <a:extLst>
            <a:ext uri="{FF2B5EF4-FFF2-40B4-BE49-F238E27FC236}">
              <a16:creationId xmlns:a16="http://schemas.microsoft.com/office/drawing/2014/main" id="{A3AF5388-90C0-43DD-AB48-BB4B6FF9B197}"/>
            </a:ext>
          </a:extLst>
        </xdr:cNvPr>
        <xdr:cNvCxnSpPr/>
      </xdr:nvCxnSpPr>
      <xdr:spPr>
        <a:xfrm flipV="1">
          <a:off x="7713980" y="14288643"/>
          <a:ext cx="7823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170562</xdr:rowOff>
    </xdr:from>
    <xdr:to>
      <xdr:col>41</xdr:col>
      <xdr:colOff>101600</xdr:colOff>
      <xdr:row>85</xdr:row>
      <xdr:rowOff>100712</xdr:rowOff>
    </xdr:to>
    <xdr:sp macro="" textlink="">
      <xdr:nvSpPr>
        <xdr:cNvPr id="366" name="楕円 365">
          <a:extLst>
            <a:ext uri="{FF2B5EF4-FFF2-40B4-BE49-F238E27FC236}">
              <a16:creationId xmlns:a16="http://schemas.microsoft.com/office/drawing/2014/main" id="{AC787B2B-1E7F-47D5-8939-D64D782458C9}"/>
            </a:ext>
          </a:extLst>
        </xdr:cNvPr>
        <xdr:cNvSpPr/>
      </xdr:nvSpPr>
      <xdr:spPr>
        <a:xfrm>
          <a:off x="6873240" y="142523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41529</xdr:rowOff>
    </xdr:from>
    <xdr:to>
      <xdr:col>45</xdr:col>
      <xdr:colOff>177800</xdr:colOff>
      <xdr:row>85</xdr:row>
      <xdr:rowOff>49912</xdr:rowOff>
    </xdr:to>
    <xdr:cxnSp macro="">
      <xdr:nvCxnSpPr>
        <xdr:cNvPr id="367" name="直線コネクタ 366">
          <a:extLst>
            <a:ext uri="{FF2B5EF4-FFF2-40B4-BE49-F238E27FC236}">
              <a16:creationId xmlns:a16="http://schemas.microsoft.com/office/drawing/2014/main" id="{D8678030-2F0F-49DF-985B-A6A7A0ACFD21}"/>
            </a:ext>
          </a:extLst>
        </xdr:cNvPr>
        <xdr:cNvCxnSpPr/>
      </xdr:nvCxnSpPr>
      <xdr:spPr>
        <a:xfrm flipV="1">
          <a:off x="6924040" y="14290929"/>
          <a:ext cx="789940" cy="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4063</xdr:rowOff>
    </xdr:from>
    <xdr:to>
      <xdr:col>36</xdr:col>
      <xdr:colOff>165100</xdr:colOff>
      <xdr:row>85</xdr:row>
      <xdr:rowOff>105663</xdr:rowOff>
    </xdr:to>
    <xdr:sp macro="" textlink="">
      <xdr:nvSpPr>
        <xdr:cNvPr id="368" name="楕円 367">
          <a:extLst>
            <a:ext uri="{FF2B5EF4-FFF2-40B4-BE49-F238E27FC236}">
              <a16:creationId xmlns:a16="http://schemas.microsoft.com/office/drawing/2014/main" id="{DB64F06B-E5B8-4F0A-BB69-A261068CF0CD}"/>
            </a:ext>
          </a:extLst>
        </xdr:cNvPr>
        <xdr:cNvSpPr/>
      </xdr:nvSpPr>
      <xdr:spPr>
        <a:xfrm>
          <a:off x="6098540" y="1425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49912</xdr:rowOff>
    </xdr:from>
    <xdr:to>
      <xdr:col>41</xdr:col>
      <xdr:colOff>50800</xdr:colOff>
      <xdr:row>85</xdr:row>
      <xdr:rowOff>54863</xdr:rowOff>
    </xdr:to>
    <xdr:cxnSp macro="">
      <xdr:nvCxnSpPr>
        <xdr:cNvPr id="369" name="直線コネクタ 368">
          <a:extLst>
            <a:ext uri="{FF2B5EF4-FFF2-40B4-BE49-F238E27FC236}">
              <a16:creationId xmlns:a16="http://schemas.microsoft.com/office/drawing/2014/main" id="{296DBB58-766F-4152-BDCD-130BC86DA94C}"/>
            </a:ext>
          </a:extLst>
        </xdr:cNvPr>
        <xdr:cNvCxnSpPr/>
      </xdr:nvCxnSpPr>
      <xdr:spPr>
        <a:xfrm flipV="1">
          <a:off x="6149340" y="14299312"/>
          <a:ext cx="774700" cy="4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52849</xdr:rowOff>
    </xdr:from>
    <xdr:ext cx="469744" cy="259045"/>
    <xdr:sp macro="" textlink="">
      <xdr:nvSpPr>
        <xdr:cNvPr id="370" name="n_1aveValue【福祉施設】&#10;一人当たり面積">
          <a:extLst>
            <a:ext uri="{FF2B5EF4-FFF2-40B4-BE49-F238E27FC236}">
              <a16:creationId xmlns:a16="http://schemas.microsoft.com/office/drawing/2014/main" id="{570D50D6-E542-41F8-BBC7-00EAEBF28D2B}"/>
            </a:ext>
          </a:extLst>
        </xdr:cNvPr>
        <xdr:cNvSpPr txBox="1"/>
      </xdr:nvSpPr>
      <xdr:spPr>
        <a:xfrm>
          <a:off x="8271587" y="1396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56278</xdr:rowOff>
    </xdr:from>
    <xdr:ext cx="469744" cy="259045"/>
    <xdr:sp macro="" textlink="">
      <xdr:nvSpPr>
        <xdr:cNvPr id="371" name="n_2aveValue【福祉施設】&#10;一人当たり面積">
          <a:extLst>
            <a:ext uri="{FF2B5EF4-FFF2-40B4-BE49-F238E27FC236}">
              <a16:creationId xmlns:a16="http://schemas.microsoft.com/office/drawing/2014/main" id="{22C17DD0-716C-4EA7-96B3-B2F334D4BE18}"/>
            </a:ext>
          </a:extLst>
        </xdr:cNvPr>
        <xdr:cNvSpPr txBox="1"/>
      </xdr:nvSpPr>
      <xdr:spPr>
        <a:xfrm>
          <a:off x="7509587" y="1397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15891</xdr:rowOff>
    </xdr:from>
    <xdr:ext cx="469744" cy="259045"/>
    <xdr:sp macro="" textlink="">
      <xdr:nvSpPr>
        <xdr:cNvPr id="372" name="n_3aveValue【福祉施設】&#10;一人当たり面積">
          <a:extLst>
            <a:ext uri="{FF2B5EF4-FFF2-40B4-BE49-F238E27FC236}">
              <a16:creationId xmlns:a16="http://schemas.microsoft.com/office/drawing/2014/main" id="{84965A21-86E3-4589-9F61-07A96473C710}"/>
            </a:ext>
          </a:extLst>
        </xdr:cNvPr>
        <xdr:cNvSpPr txBox="1"/>
      </xdr:nvSpPr>
      <xdr:spPr>
        <a:xfrm>
          <a:off x="6712027" y="13930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164864</xdr:rowOff>
    </xdr:from>
    <xdr:ext cx="469744" cy="259045"/>
    <xdr:sp macro="" textlink="">
      <xdr:nvSpPr>
        <xdr:cNvPr id="373" name="n_4aveValue【福祉施設】&#10;一人当たり面積">
          <a:extLst>
            <a:ext uri="{FF2B5EF4-FFF2-40B4-BE49-F238E27FC236}">
              <a16:creationId xmlns:a16="http://schemas.microsoft.com/office/drawing/2014/main" id="{0AF41C18-8B26-4678-87D8-CB7024B66828}"/>
            </a:ext>
          </a:extLst>
        </xdr:cNvPr>
        <xdr:cNvSpPr txBox="1"/>
      </xdr:nvSpPr>
      <xdr:spPr>
        <a:xfrm>
          <a:off x="5937327" y="13911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81170</xdr:rowOff>
    </xdr:from>
    <xdr:ext cx="469744" cy="259045"/>
    <xdr:sp macro="" textlink="">
      <xdr:nvSpPr>
        <xdr:cNvPr id="374" name="n_1mainValue【福祉施設】&#10;一人当たり面積">
          <a:extLst>
            <a:ext uri="{FF2B5EF4-FFF2-40B4-BE49-F238E27FC236}">
              <a16:creationId xmlns:a16="http://schemas.microsoft.com/office/drawing/2014/main" id="{54132E3C-E969-4E7D-9105-FC24EF695072}"/>
            </a:ext>
          </a:extLst>
        </xdr:cNvPr>
        <xdr:cNvSpPr txBox="1"/>
      </xdr:nvSpPr>
      <xdr:spPr>
        <a:xfrm>
          <a:off x="8271587" y="1433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83456</xdr:rowOff>
    </xdr:from>
    <xdr:ext cx="469744" cy="259045"/>
    <xdr:sp macro="" textlink="">
      <xdr:nvSpPr>
        <xdr:cNvPr id="375" name="n_2mainValue【福祉施設】&#10;一人当たり面積">
          <a:extLst>
            <a:ext uri="{FF2B5EF4-FFF2-40B4-BE49-F238E27FC236}">
              <a16:creationId xmlns:a16="http://schemas.microsoft.com/office/drawing/2014/main" id="{C352118A-124F-42C2-B757-F377332F2E41}"/>
            </a:ext>
          </a:extLst>
        </xdr:cNvPr>
        <xdr:cNvSpPr txBox="1"/>
      </xdr:nvSpPr>
      <xdr:spPr>
        <a:xfrm>
          <a:off x="7509587" y="14332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91839</xdr:rowOff>
    </xdr:from>
    <xdr:ext cx="469744" cy="259045"/>
    <xdr:sp macro="" textlink="">
      <xdr:nvSpPr>
        <xdr:cNvPr id="376" name="n_3mainValue【福祉施設】&#10;一人当たり面積">
          <a:extLst>
            <a:ext uri="{FF2B5EF4-FFF2-40B4-BE49-F238E27FC236}">
              <a16:creationId xmlns:a16="http://schemas.microsoft.com/office/drawing/2014/main" id="{D85E97BC-F2F2-4FC5-AC7F-6A5DC8F2ED94}"/>
            </a:ext>
          </a:extLst>
        </xdr:cNvPr>
        <xdr:cNvSpPr txBox="1"/>
      </xdr:nvSpPr>
      <xdr:spPr>
        <a:xfrm>
          <a:off x="6712027" y="1434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96790</xdr:rowOff>
    </xdr:from>
    <xdr:ext cx="469744" cy="259045"/>
    <xdr:sp macro="" textlink="">
      <xdr:nvSpPr>
        <xdr:cNvPr id="377" name="n_4mainValue【福祉施設】&#10;一人当たり面積">
          <a:extLst>
            <a:ext uri="{FF2B5EF4-FFF2-40B4-BE49-F238E27FC236}">
              <a16:creationId xmlns:a16="http://schemas.microsoft.com/office/drawing/2014/main" id="{247C2305-8BEE-49F5-A0C1-8B457E7BBD9D}"/>
            </a:ext>
          </a:extLst>
        </xdr:cNvPr>
        <xdr:cNvSpPr txBox="1"/>
      </xdr:nvSpPr>
      <xdr:spPr>
        <a:xfrm>
          <a:off x="5937327" y="14346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8DE27965-73A4-497C-B603-24952B3E46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BBAD2C84-51C4-4F15-AAE7-1D2EEAEB5D47}"/>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BFC45845-8EF4-4FBD-A5F7-2DBCBEDC9FB6}"/>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30873165-4855-4747-A6C5-B99C44B2B327}"/>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B31FD955-99A7-4CF8-9184-52CF3035714B}"/>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950F8D89-32B3-41D2-AC68-7FDEE4F72C97}"/>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99E18F2C-930A-453F-A018-0E4BAD006207}"/>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2E9210A9-55A5-459A-AB5C-4A2807909514}"/>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AAE54D71-E456-4C2B-A994-A20A1AF2D732}"/>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9B6EB1AB-6CA3-42C7-B3DB-D0C138517E0F}"/>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F64F3E59-691E-48C2-BA86-CAC4F8D520B1}"/>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76200</xdr:rowOff>
    </xdr:from>
    <xdr:to>
      <xdr:col>28</xdr:col>
      <xdr:colOff>114300</xdr:colOff>
      <xdr:row>108</xdr:row>
      <xdr:rowOff>76200</xdr:rowOff>
    </xdr:to>
    <xdr:cxnSp macro="">
      <xdr:nvCxnSpPr>
        <xdr:cNvPr id="389" name="直線コネクタ 388">
          <a:extLst>
            <a:ext uri="{FF2B5EF4-FFF2-40B4-BE49-F238E27FC236}">
              <a16:creationId xmlns:a16="http://schemas.microsoft.com/office/drawing/2014/main" id="{42813DF3-97DF-4426-B11B-9900DABD3693}"/>
            </a:ext>
          </a:extLst>
        </xdr:cNvPr>
        <xdr:cNvCxnSpPr/>
      </xdr:nvCxnSpPr>
      <xdr:spPr>
        <a:xfrm>
          <a:off x="67056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107</xdr:row>
      <xdr:rowOff>105427</xdr:rowOff>
    </xdr:from>
    <xdr:ext cx="467179" cy="259045"/>
    <xdr:sp macro="" textlink="">
      <xdr:nvSpPr>
        <xdr:cNvPr id="390" name="テキスト ボックス 389">
          <a:extLst>
            <a:ext uri="{FF2B5EF4-FFF2-40B4-BE49-F238E27FC236}">
              <a16:creationId xmlns:a16="http://schemas.microsoft.com/office/drawing/2014/main" id="{B3182E93-1368-46C9-8ADA-8D8110BDD7B7}"/>
            </a:ext>
          </a:extLst>
        </xdr:cNvPr>
        <xdr:cNvSpPr txBox="1"/>
      </xdr:nvSpPr>
      <xdr:spPr>
        <a:xfrm>
          <a:off x="27196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133350</xdr:rowOff>
    </xdr:from>
    <xdr:to>
      <xdr:col>28</xdr:col>
      <xdr:colOff>114300</xdr:colOff>
      <xdr:row>105</xdr:row>
      <xdr:rowOff>133350</xdr:rowOff>
    </xdr:to>
    <xdr:cxnSp macro="">
      <xdr:nvCxnSpPr>
        <xdr:cNvPr id="391" name="直線コネクタ 390">
          <a:extLst>
            <a:ext uri="{FF2B5EF4-FFF2-40B4-BE49-F238E27FC236}">
              <a16:creationId xmlns:a16="http://schemas.microsoft.com/office/drawing/2014/main" id="{70097095-4EA9-48F8-B0CB-FE2F8316988D}"/>
            </a:ext>
          </a:extLst>
        </xdr:cNvPr>
        <xdr:cNvCxnSpPr/>
      </xdr:nvCxnSpPr>
      <xdr:spPr>
        <a:xfrm>
          <a:off x="67056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162577</xdr:rowOff>
    </xdr:from>
    <xdr:ext cx="403059" cy="259045"/>
    <xdr:sp macro="" textlink="">
      <xdr:nvSpPr>
        <xdr:cNvPr id="392" name="テキスト ボックス 391">
          <a:extLst>
            <a:ext uri="{FF2B5EF4-FFF2-40B4-BE49-F238E27FC236}">
              <a16:creationId xmlns:a16="http://schemas.microsoft.com/office/drawing/2014/main" id="{DA939ABC-0869-4A4B-B118-8CF3E467F66C}"/>
            </a:ext>
          </a:extLst>
        </xdr:cNvPr>
        <xdr:cNvSpPr txBox="1"/>
      </xdr:nvSpPr>
      <xdr:spPr>
        <a:xfrm>
          <a:off x="33608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19050</xdr:rowOff>
    </xdr:from>
    <xdr:to>
      <xdr:col>28</xdr:col>
      <xdr:colOff>114300</xdr:colOff>
      <xdr:row>103</xdr:row>
      <xdr:rowOff>19050</xdr:rowOff>
    </xdr:to>
    <xdr:cxnSp macro="">
      <xdr:nvCxnSpPr>
        <xdr:cNvPr id="393" name="直線コネクタ 392">
          <a:extLst>
            <a:ext uri="{FF2B5EF4-FFF2-40B4-BE49-F238E27FC236}">
              <a16:creationId xmlns:a16="http://schemas.microsoft.com/office/drawing/2014/main" id="{CDF0879A-B28A-408D-9C94-6D5DE72F8026}"/>
            </a:ext>
          </a:extLst>
        </xdr:cNvPr>
        <xdr:cNvCxnSpPr/>
      </xdr:nvCxnSpPr>
      <xdr:spPr>
        <a:xfrm>
          <a:off x="67056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48277</xdr:rowOff>
    </xdr:from>
    <xdr:ext cx="403059" cy="259045"/>
    <xdr:sp macro="" textlink="">
      <xdr:nvSpPr>
        <xdr:cNvPr id="394" name="テキスト ボックス 393">
          <a:extLst>
            <a:ext uri="{FF2B5EF4-FFF2-40B4-BE49-F238E27FC236}">
              <a16:creationId xmlns:a16="http://schemas.microsoft.com/office/drawing/2014/main" id="{8DDAFB59-DAF7-42D3-B4EB-49FA99C19507}"/>
            </a:ext>
          </a:extLst>
        </xdr:cNvPr>
        <xdr:cNvSpPr txBox="1"/>
      </xdr:nvSpPr>
      <xdr:spPr>
        <a:xfrm>
          <a:off x="33608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76200</xdr:rowOff>
    </xdr:from>
    <xdr:to>
      <xdr:col>28</xdr:col>
      <xdr:colOff>114300</xdr:colOff>
      <xdr:row>100</xdr:row>
      <xdr:rowOff>76200</xdr:rowOff>
    </xdr:to>
    <xdr:cxnSp macro="">
      <xdr:nvCxnSpPr>
        <xdr:cNvPr id="395" name="直線コネクタ 394">
          <a:extLst>
            <a:ext uri="{FF2B5EF4-FFF2-40B4-BE49-F238E27FC236}">
              <a16:creationId xmlns:a16="http://schemas.microsoft.com/office/drawing/2014/main" id="{BE572AB2-D2C8-45A3-A2DA-ECF8CCB67D90}"/>
            </a:ext>
          </a:extLst>
        </xdr:cNvPr>
        <xdr:cNvCxnSpPr/>
      </xdr:nvCxnSpPr>
      <xdr:spPr>
        <a:xfrm>
          <a:off x="67056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105427</xdr:rowOff>
    </xdr:from>
    <xdr:ext cx="403059" cy="259045"/>
    <xdr:sp macro="" textlink="">
      <xdr:nvSpPr>
        <xdr:cNvPr id="396" name="テキスト ボックス 395">
          <a:extLst>
            <a:ext uri="{FF2B5EF4-FFF2-40B4-BE49-F238E27FC236}">
              <a16:creationId xmlns:a16="http://schemas.microsoft.com/office/drawing/2014/main" id="{FD01F00A-F621-494E-A2B2-A2D65BF2BA9E}"/>
            </a:ext>
          </a:extLst>
        </xdr:cNvPr>
        <xdr:cNvSpPr txBox="1"/>
      </xdr:nvSpPr>
      <xdr:spPr>
        <a:xfrm>
          <a:off x="33608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87E22D58-4EEE-4B16-A1E6-6AE1A69B2E46}"/>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96</xdr:row>
      <xdr:rowOff>162577</xdr:rowOff>
    </xdr:from>
    <xdr:ext cx="403059" cy="259045"/>
    <xdr:sp macro="" textlink="">
      <xdr:nvSpPr>
        <xdr:cNvPr id="398" name="テキスト ボックス 397">
          <a:extLst>
            <a:ext uri="{FF2B5EF4-FFF2-40B4-BE49-F238E27FC236}">
              <a16:creationId xmlns:a16="http://schemas.microsoft.com/office/drawing/2014/main" id="{4739E36D-8185-4B07-9A89-B90E1C622392}"/>
            </a:ext>
          </a:extLst>
        </xdr:cNvPr>
        <xdr:cNvSpPr txBox="1"/>
      </xdr:nvSpPr>
      <xdr:spPr>
        <a:xfrm>
          <a:off x="336081" y="162560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a:extLst>
            <a:ext uri="{FF2B5EF4-FFF2-40B4-BE49-F238E27FC236}">
              <a16:creationId xmlns:a16="http://schemas.microsoft.com/office/drawing/2014/main" id="{E20ED0AB-2A1A-41A5-8964-5499B165205A}"/>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85344</xdr:rowOff>
    </xdr:from>
    <xdr:to>
      <xdr:col>24</xdr:col>
      <xdr:colOff>62865</xdr:colOff>
      <xdr:row>108</xdr:row>
      <xdr:rowOff>76200</xdr:rowOff>
    </xdr:to>
    <xdr:cxnSp macro="">
      <xdr:nvCxnSpPr>
        <xdr:cNvPr id="400" name="直線コネクタ 399">
          <a:extLst>
            <a:ext uri="{FF2B5EF4-FFF2-40B4-BE49-F238E27FC236}">
              <a16:creationId xmlns:a16="http://schemas.microsoft.com/office/drawing/2014/main" id="{111FEFD7-113B-4859-B8AC-7CB21AC4C0CE}"/>
            </a:ext>
          </a:extLst>
        </xdr:cNvPr>
        <xdr:cNvCxnSpPr/>
      </xdr:nvCxnSpPr>
      <xdr:spPr>
        <a:xfrm flipV="1">
          <a:off x="4086225" y="16849344"/>
          <a:ext cx="0" cy="13319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80027</xdr:rowOff>
    </xdr:from>
    <xdr:ext cx="469744" cy="259045"/>
    <xdr:sp macro="" textlink="">
      <xdr:nvSpPr>
        <xdr:cNvPr id="401" name="【市民会館】&#10;有形固定資産減価償却率最小値テキスト">
          <a:extLst>
            <a:ext uri="{FF2B5EF4-FFF2-40B4-BE49-F238E27FC236}">
              <a16:creationId xmlns:a16="http://schemas.microsoft.com/office/drawing/2014/main" id="{419E9F37-15F9-457F-BE5C-1BF0BE24A138}"/>
            </a:ext>
          </a:extLst>
        </xdr:cNvPr>
        <xdr:cNvSpPr txBox="1"/>
      </xdr:nvSpPr>
      <xdr:spPr>
        <a:xfrm>
          <a:off x="4124960"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76200</xdr:rowOff>
    </xdr:from>
    <xdr:to>
      <xdr:col>24</xdr:col>
      <xdr:colOff>152400</xdr:colOff>
      <xdr:row>108</xdr:row>
      <xdr:rowOff>76200</xdr:rowOff>
    </xdr:to>
    <xdr:cxnSp macro="">
      <xdr:nvCxnSpPr>
        <xdr:cNvPr id="402" name="直線コネクタ 401">
          <a:extLst>
            <a:ext uri="{FF2B5EF4-FFF2-40B4-BE49-F238E27FC236}">
              <a16:creationId xmlns:a16="http://schemas.microsoft.com/office/drawing/2014/main" id="{9C7C4B56-08BE-4BEE-A9D9-716BD52135D7}"/>
            </a:ext>
          </a:extLst>
        </xdr:cNvPr>
        <xdr:cNvCxnSpPr/>
      </xdr:nvCxnSpPr>
      <xdr:spPr>
        <a:xfrm>
          <a:off x="4020820" y="181813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32021</xdr:rowOff>
    </xdr:from>
    <xdr:ext cx="405111" cy="259045"/>
    <xdr:sp macro="" textlink="">
      <xdr:nvSpPr>
        <xdr:cNvPr id="403" name="【市民会館】&#10;有形固定資産減価償却率最大値テキスト">
          <a:extLst>
            <a:ext uri="{FF2B5EF4-FFF2-40B4-BE49-F238E27FC236}">
              <a16:creationId xmlns:a16="http://schemas.microsoft.com/office/drawing/2014/main" id="{38C6DF3C-6CBA-4881-A331-6FADCF8D405A}"/>
            </a:ext>
          </a:extLst>
        </xdr:cNvPr>
        <xdr:cNvSpPr txBox="1"/>
      </xdr:nvSpPr>
      <xdr:spPr>
        <a:xfrm>
          <a:off x="4124960" y="16628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85344</xdr:rowOff>
    </xdr:from>
    <xdr:to>
      <xdr:col>24</xdr:col>
      <xdr:colOff>152400</xdr:colOff>
      <xdr:row>100</xdr:row>
      <xdr:rowOff>85344</xdr:rowOff>
    </xdr:to>
    <xdr:cxnSp macro="">
      <xdr:nvCxnSpPr>
        <xdr:cNvPr id="404" name="直線コネクタ 403">
          <a:extLst>
            <a:ext uri="{FF2B5EF4-FFF2-40B4-BE49-F238E27FC236}">
              <a16:creationId xmlns:a16="http://schemas.microsoft.com/office/drawing/2014/main" id="{0B7C9B33-72F5-49FA-B330-B894EFC930EF}"/>
            </a:ext>
          </a:extLst>
        </xdr:cNvPr>
        <xdr:cNvCxnSpPr/>
      </xdr:nvCxnSpPr>
      <xdr:spPr>
        <a:xfrm>
          <a:off x="4020820" y="168493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164864</xdr:rowOff>
    </xdr:from>
    <xdr:ext cx="405111" cy="259045"/>
    <xdr:sp macro="" textlink="">
      <xdr:nvSpPr>
        <xdr:cNvPr id="405" name="【市民会館】&#10;有形固定資産減価償却率平均値テキスト">
          <a:extLst>
            <a:ext uri="{FF2B5EF4-FFF2-40B4-BE49-F238E27FC236}">
              <a16:creationId xmlns:a16="http://schemas.microsoft.com/office/drawing/2014/main" id="{57B45779-4867-4CD6-936E-86834AD284C6}"/>
            </a:ext>
          </a:extLst>
        </xdr:cNvPr>
        <xdr:cNvSpPr txBox="1"/>
      </xdr:nvSpPr>
      <xdr:spPr>
        <a:xfrm>
          <a:off x="4124960" y="172641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141987</xdr:rowOff>
    </xdr:from>
    <xdr:to>
      <xdr:col>24</xdr:col>
      <xdr:colOff>114300</xdr:colOff>
      <xdr:row>104</xdr:row>
      <xdr:rowOff>72137</xdr:rowOff>
    </xdr:to>
    <xdr:sp macro="" textlink="">
      <xdr:nvSpPr>
        <xdr:cNvPr id="406" name="フローチャート: 判断 405">
          <a:extLst>
            <a:ext uri="{FF2B5EF4-FFF2-40B4-BE49-F238E27FC236}">
              <a16:creationId xmlns:a16="http://schemas.microsoft.com/office/drawing/2014/main" id="{81C9DBE6-5327-4DBC-88A2-7173DEB91643}"/>
            </a:ext>
          </a:extLst>
        </xdr:cNvPr>
        <xdr:cNvSpPr/>
      </xdr:nvSpPr>
      <xdr:spPr>
        <a:xfrm>
          <a:off x="4036060" y="17408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87122</xdr:rowOff>
    </xdr:from>
    <xdr:to>
      <xdr:col>20</xdr:col>
      <xdr:colOff>38100</xdr:colOff>
      <xdr:row>104</xdr:row>
      <xdr:rowOff>17272</xdr:rowOff>
    </xdr:to>
    <xdr:sp macro="" textlink="">
      <xdr:nvSpPr>
        <xdr:cNvPr id="407" name="フローチャート: 判断 406">
          <a:extLst>
            <a:ext uri="{FF2B5EF4-FFF2-40B4-BE49-F238E27FC236}">
              <a16:creationId xmlns:a16="http://schemas.microsoft.com/office/drawing/2014/main" id="{0B543878-6D06-44EC-BA2E-45B297679E7F}"/>
            </a:ext>
          </a:extLst>
        </xdr:cNvPr>
        <xdr:cNvSpPr/>
      </xdr:nvSpPr>
      <xdr:spPr>
        <a:xfrm>
          <a:off x="3312160" y="173540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45974</xdr:rowOff>
    </xdr:from>
    <xdr:to>
      <xdr:col>15</xdr:col>
      <xdr:colOff>101600</xdr:colOff>
      <xdr:row>103</xdr:row>
      <xdr:rowOff>147574</xdr:rowOff>
    </xdr:to>
    <xdr:sp macro="" textlink="">
      <xdr:nvSpPr>
        <xdr:cNvPr id="408" name="フローチャート: 判断 407">
          <a:extLst>
            <a:ext uri="{FF2B5EF4-FFF2-40B4-BE49-F238E27FC236}">
              <a16:creationId xmlns:a16="http://schemas.microsoft.com/office/drawing/2014/main" id="{85475864-1733-4085-9A4B-C5A8B8C831E3}"/>
            </a:ext>
          </a:extLst>
        </xdr:cNvPr>
        <xdr:cNvSpPr/>
      </xdr:nvSpPr>
      <xdr:spPr>
        <a:xfrm>
          <a:off x="2514600" y="1731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254</xdr:rowOff>
    </xdr:from>
    <xdr:to>
      <xdr:col>10</xdr:col>
      <xdr:colOff>165100</xdr:colOff>
      <xdr:row>103</xdr:row>
      <xdr:rowOff>101854</xdr:rowOff>
    </xdr:to>
    <xdr:sp macro="" textlink="">
      <xdr:nvSpPr>
        <xdr:cNvPr id="409" name="フローチャート: 判断 408">
          <a:extLst>
            <a:ext uri="{FF2B5EF4-FFF2-40B4-BE49-F238E27FC236}">
              <a16:creationId xmlns:a16="http://schemas.microsoft.com/office/drawing/2014/main" id="{963F7463-D791-440E-A5A5-7E354C871A11}"/>
            </a:ext>
          </a:extLst>
        </xdr:cNvPr>
        <xdr:cNvSpPr/>
      </xdr:nvSpPr>
      <xdr:spPr>
        <a:xfrm>
          <a:off x="1739900" y="17267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91694</xdr:rowOff>
    </xdr:from>
    <xdr:to>
      <xdr:col>6</xdr:col>
      <xdr:colOff>38100</xdr:colOff>
      <xdr:row>103</xdr:row>
      <xdr:rowOff>21844</xdr:rowOff>
    </xdr:to>
    <xdr:sp macro="" textlink="">
      <xdr:nvSpPr>
        <xdr:cNvPr id="410" name="フローチャート: 判断 409">
          <a:extLst>
            <a:ext uri="{FF2B5EF4-FFF2-40B4-BE49-F238E27FC236}">
              <a16:creationId xmlns:a16="http://schemas.microsoft.com/office/drawing/2014/main" id="{FAF1D079-5F01-41B2-B94A-25E6BD9A72C8}"/>
            </a:ext>
          </a:extLst>
        </xdr:cNvPr>
        <xdr:cNvSpPr/>
      </xdr:nvSpPr>
      <xdr:spPr>
        <a:xfrm>
          <a:off x="965200" y="171909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15C5D063-DC4C-4D84-BFB8-CEBE0DB9ED51}"/>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CAC68D3E-491C-4200-878C-7B93AF6B624C}"/>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A5D77F31-56E4-4B3B-954A-059C0DDF0461}"/>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35408EBC-5811-49B3-B179-7D346B7CFA8E}"/>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E6FAC59C-E566-447C-B5DD-F0557EFE5898}"/>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108</xdr:row>
      <xdr:rowOff>18542</xdr:rowOff>
    </xdr:from>
    <xdr:to>
      <xdr:col>24</xdr:col>
      <xdr:colOff>114300</xdr:colOff>
      <xdr:row>108</xdr:row>
      <xdr:rowOff>120142</xdr:rowOff>
    </xdr:to>
    <xdr:sp macro="" textlink="">
      <xdr:nvSpPr>
        <xdr:cNvPr id="416" name="楕円 415">
          <a:extLst>
            <a:ext uri="{FF2B5EF4-FFF2-40B4-BE49-F238E27FC236}">
              <a16:creationId xmlns:a16="http://schemas.microsoft.com/office/drawing/2014/main" id="{44EF26C8-F71E-45CC-80A8-48E6D87F774B}"/>
            </a:ext>
          </a:extLst>
        </xdr:cNvPr>
        <xdr:cNvSpPr/>
      </xdr:nvSpPr>
      <xdr:spPr>
        <a:xfrm>
          <a:off x="4036060" y="1812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104919</xdr:rowOff>
    </xdr:from>
    <xdr:ext cx="405111" cy="259045"/>
    <xdr:sp macro="" textlink="">
      <xdr:nvSpPr>
        <xdr:cNvPr id="417" name="【市民会館】&#10;有形固定資産減価償却率該当値テキスト">
          <a:extLst>
            <a:ext uri="{FF2B5EF4-FFF2-40B4-BE49-F238E27FC236}">
              <a16:creationId xmlns:a16="http://schemas.microsoft.com/office/drawing/2014/main" id="{9DD50913-2138-4686-9B4C-E8D5FFBAD566}"/>
            </a:ext>
          </a:extLst>
        </xdr:cNvPr>
        <xdr:cNvSpPr txBox="1"/>
      </xdr:nvSpPr>
      <xdr:spPr>
        <a:xfrm>
          <a:off x="4124960" y="18042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16256</xdr:rowOff>
    </xdr:from>
    <xdr:to>
      <xdr:col>20</xdr:col>
      <xdr:colOff>38100</xdr:colOff>
      <xdr:row>108</xdr:row>
      <xdr:rowOff>117856</xdr:rowOff>
    </xdr:to>
    <xdr:sp macro="" textlink="">
      <xdr:nvSpPr>
        <xdr:cNvPr id="418" name="楕円 417">
          <a:extLst>
            <a:ext uri="{FF2B5EF4-FFF2-40B4-BE49-F238E27FC236}">
              <a16:creationId xmlns:a16="http://schemas.microsoft.com/office/drawing/2014/main" id="{AF9354AA-B698-44D1-97DA-77CC4C1EA4EF}"/>
            </a:ext>
          </a:extLst>
        </xdr:cNvPr>
        <xdr:cNvSpPr/>
      </xdr:nvSpPr>
      <xdr:spPr>
        <a:xfrm>
          <a:off x="3312160" y="181213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108</xdr:row>
      <xdr:rowOff>67056</xdr:rowOff>
    </xdr:from>
    <xdr:to>
      <xdr:col>24</xdr:col>
      <xdr:colOff>63500</xdr:colOff>
      <xdr:row>108</xdr:row>
      <xdr:rowOff>69342</xdr:rowOff>
    </xdr:to>
    <xdr:cxnSp macro="">
      <xdr:nvCxnSpPr>
        <xdr:cNvPr id="419" name="直線コネクタ 418">
          <a:extLst>
            <a:ext uri="{FF2B5EF4-FFF2-40B4-BE49-F238E27FC236}">
              <a16:creationId xmlns:a16="http://schemas.microsoft.com/office/drawing/2014/main" id="{F97FED1E-70D7-4CA2-9664-E11235526C55}"/>
            </a:ext>
          </a:extLst>
        </xdr:cNvPr>
        <xdr:cNvCxnSpPr/>
      </xdr:nvCxnSpPr>
      <xdr:spPr>
        <a:xfrm>
          <a:off x="3355340" y="18172176"/>
          <a:ext cx="73152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108</xdr:row>
      <xdr:rowOff>18542</xdr:rowOff>
    </xdr:from>
    <xdr:to>
      <xdr:col>15</xdr:col>
      <xdr:colOff>101600</xdr:colOff>
      <xdr:row>108</xdr:row>
      <xdr:rowOff>120142</xdr:rowOff>
    </xdr:to>
    <xdr:sp macro="" textlink="">
      <xdr:nvSpPr>
        <xdr:cNvPr id="420" name="楕円 419">
          <a:extLst>
            <a:ext uri="{FF2B5EF4-FFF2-40B4-BE49-F238E27FC236}">
              <a16:creationId xmlns:a16="http://schemas.microsoft.com/office/drawing/2014/main" id="{A219CE6A-F3F9-4765-93FF-D2E30885DFBA}"/>
            </a:ext>
          </a:extLst>
        </xdr:cNvPr>
        <xdr:cNvSpPr/>
      </xdr:nvSpPr>
      <xdr:spPr>
        <a:xfrm>
          <a:off x="2514600" y="1812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67056</xdr:rowOff>
    </xdr:from>
    <xdr:to>
      <xdr:col>19</xdr:col>
      <xdr:colOff>177800</xdr:colOff>
      <xdr:row>108</xdr:row>
      <xdr:rowOff>69342</xdr:rowOff>
    </xdr:to>
    <xdr:cxnSp macro="">
      <xdr:nvCxnSpPr>
        <xdr:cNvPr id="421" name="直線コネクタ 420">
          <a:extLst>
            <a:ext uri="{FF2B5EF4-FFF2-40B4-BE49-F238E27FC236}">
              <a16:creationId xmlns:a16="http://schemas.microsoft.com/office/drawing/2014/main" id="{BB08DF9C-9723-4D80-8D42-54AE5379A657}"/>
            </a:ext>
          </a:extLst>
        </xdr:cNvPr>
        <xdr:cNvCxnSpPr/>
      </xdr:nvCxnSpPr>
      <xdr:spPr>
        <a:xfrm flipV="1">
          <a:off x="2565400" y="18172176"/>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9398</xdr:rowOff>
    </xdr:from>
    <xdr:to>
      <xdr:col>10</xdr:col>
      <xdr:colOff>165100</xdr:colOff>
      <xdr:row>108</xdr:row>
      <xdr:rowOff>110998</xdr:rowOff>
    </xdr:to>
    <xdr:sp macro="" textlink="">
      <xdr:nvSpPr>
        <xdr:cNvPr id="422" name="楕円 421">
          <a:extLst>
            <a:ext uri="{FF2B5EF4-FFF2-40B4-BE49-F238E27FC236}">
              <a16:creationId xmlns:a16="http://schemas.microsoft.com/office/drawing/2014/main" id="{6D70C701-AC30-489D-B7EE-7397F51278E3}"/>
            </a:ext>
          </a:extLst>
        </xdr:cNvPr>
        <xdr:cNvSpPr/>
      </xdr:nvSpPr>
      <xdr:spPr>
        <a:xfrm>
          <a:off x="1739900" y="1811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60198</xdr:rowOff>
    </xdr:from>
    <xdr:to>
      <xdr:col>15</xdr:col>
      <xdr:colOff>50800</xdr:colOff>
      <xdr:row>108</xdr:row>
      <xdr:rowOff>69342</xdr:rowOff>
    </xdr:to>
    <xdr:cxnSp macro="">
      <xdr:nvCxnSpPr>
        <xdr:cNvPr id="423" name="直線コネクタ 422">
          <a:extLst>
            <a:ext uri="{FF2B5EF4-FFF2-40B4-BE49-F238E27FC236}">
              <a16:creationId xmlns:a16="http://schemas.microsoft.com/office/drawing/2014/main" id="{98CCCD09-CCFE-4637-A2A7-61794C840739}"/>
            </a:ext>
          </a:extLst>
        </xdr:cNvPr>
        <xdr:cNvCxnSpPr/>
      </xdr:nvCxnSpPr>
      <xdr:spPr>
        <a:xfrm>
          <a:off x="1790700" y="18165318"/>
          <a:ext cx="7747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164846</xdr:rowOff>
    </xdr:from>
    <xdr:to>
      <xdr:col>6</xdr:col>
      <xdr:colOff>38100</xdr:colOff>
      <xdr:row>108</xdr:row>
      <xdr:rowOff>94996</xdr:rowOff>
    </xdr:to>
    <xdr:sp macro="" textlink="">
      <xdr:nvSpPr>
        <xdr:cNvPr id="424" name="楕円 423">
          <a:extLst>
            <a:ext uri="{FF2B5EF4-FFF2-40B4-BE49-F238E27FC236}">
              <a16:creationId xmlns:a16="http://schemas.microsoft.com/office/drawing/2014/main" id="{93F6B074-254A-4491-AC10-CB2F661D0F64}"/>
            </a:ext>
          </a:extLst>
        </xdr:cNvPr>
        <xdr:cNvSpPr/>
      </xdr:nvSpPr>
      <xdr:spPr>
        <a:xfrm>
          <a:off x="965200" y="1810232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108</xdr:row>
      <xdr:rowOff>44196</xdr:rowOff>
    </xdr:from>
    <xdr:to>
      <xdr:col>10</xdr:col>
      <xdr:colOff>114300</xdr:colOff>
      <xdr:row>108</xdr:row>
      <xdr:rowOff>60198</xdr:rowOff>
    </xdr:to>
    <xdr:cxnSp macro="">
      <xdr:nvCxnSpPr>
        <xdr:cNvPr id="425" name="直線コネクタ 424">
          <a:extLst>
            <a:ext uri="{FF2B5EF4-FFF2-40B4-BE49-F238E27FC236}">
              <a16:creationId xmlns:a16="http://schemas.microsoft.com/office/drawing/2014/main" id="{7B6EF16A-1802-4700-83B7-D6BCB38AA37A}"/>
            </a:ext>
          </a:extLst>
        </xdr:cNvPr>
        <xdr:cNvCxnSpPr/>
      </xdr:nvCxnSpPr>
      <xdr:spPr>
        <a:xfrm>
          <a:off x="1008380" y="18149316"/>
          <a:ext cx="78232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33799</xdr:rowOff>
    </xdr:from>
    <xdr:ext cx="405111" cy="259045"/>
    <xdr:sp macro="" textlink="">
      <xdr:nvSpPr>
        <xdr:cNvPr id="426" name="n_1aveValue【市民会館】&#10;有形固定資産減価償却率">
          <a:extLst>
            <a:ext uri="{FF2B5EF4-FFF2-40B4-BE49-F238E27FC236}">
              <a16:creationId xmlns:a16="http://schemas.microsoft.com/office/drawing/2014/main" id="{F9E40A3F-0412-4BEA-9DF8-4B6696FB2F45}"/>
            </a:ext>
          </a:extLst>
        </xdr:cNvPr>
        <xdr:cNvSpPr txBox="1"/>
      </xdr:nvSpPr>
      <xdr:spPr>
        <a:xfrm>
          <a:off x="3170564" y="1713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164101</xdr:rowOff>
    </xdr:from>
    <xdr:ext cx="405111" cy="259045"/>
    <xdr:sp macro="" textlink="">
      <xdr:nvSpPr>
        <xdr:cNvPr id="427" name="n_2aveValue【市民会館】&#10;有形固定資産減価償却率">
          <a:extLst>
            <a:ext uri="{FF2B5EF4-FFF2-40B4-BE49-F238E27FC236}">
              <a16:creationId xmlns:a16="http://schemas.microsoft.com/office/drawing/2014/main" id="{15F3C03A-7D36-49E1-B1B1-D9886F11EC42}"/>
            </a:ext>
          </a:extLst>
        </xdr:cNvPr>
        <xdr:cNvSpPr txBox="1"/>
      </xdr:nvSpPr>
      <xdr:spPr>
        <a:xfrm>
          <a:off x="2385704" y="17095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118381</xdr:rowOff>
    </xdr:from>
    <xdr:ext cx="405111" cy="259045"/>
    <xdr:sp macro="" textlink="">
      <xdr:nvSpPr>
        <xdr:cNvPr id="428" name="n_3aveValue【市民会館】&#10;有形固定資産減価償却率">
          <a:extLst>
            <a:ext uri="{FF2B5EF4-FFF2-40B4-BE49-F238E27FC236}">
              <a16:creationId xmlns:a16="http://schemas.microsoft.com/office/drawing/2014/main" id="{F7766882-0DB3-49EA-87C4-C02BB9A1BBEA}"/>
            </a:ext>
          </a:extLst>
        </xdr:cNvPr>
        <xdr:cNvSpPr txBox="1"/>
      </xdr:nvSpPr>
      <xdr:spPr>
        <a:xfrm>
          <a:off x="1611004" y="17050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38371</xdr:rowOff>
    </xdr:from>
    <xdr:ext cx="405111" cy="259045"/>
    <xdr:sp macro="" textlink="">
      <xdr:nvSpPr>
        <xdr:cNvPr id="429" name="n_4aveValue【市民会館】&#10;有形固定資産減価償却率">
          <a:extLst>
            <a:ext uri="{FF2B5EF4-FFF2-40B4-BE49-F238E27FC236}">
              <a16:creationId xmlns:a16="http://schemas.microsoft.com/office/drawing/2014/main" id="{DDD06FAE-DA5E-4B47-96D0-15CF963C026E}"/>
            </a:ext>
          </a:extLst>
        </xdr:cNvPr>
        <xdr:cNvSpPr txBox="1"/>
      </xdr:nvSpPr>
      <xdr:spPr>
        <a:xfrm>
          <a:off x="836304" y="1697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108983</xdr:rowOff>
    </xdr:from>
    <xdr:ext cx="405111" cy="259045"/>
    <xdr:sp macro="" textlink="">
      <xdr:nvSpPr>
        <xdr:cNvPr id="430" name="n_1mainValue【市民会館】&#10;有形固定資産減価償却率">
          <a:extLst>
            <a:ext uri="{FF2B5EF4-FFF2-40B4-BE49-F238E27FC236}">
              <a16:creationId xmlns:a16="http://schemas.microsoft.com/office/drawing/2014/main" id="{203CB6C1-40CB-49A6-A96F-C9AB2DFE56BB}"/>
            </a:ext>
          </a:extLst>
        </xdr:cNvPr>
        <xdr:cNvSpPr txBox="1"/>
      </xdr:nvSpPr>
      <xdr:spPr>
        <a:xfrm>
          <a:off x="3170564" y="18214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111269</xdr:rowOff>
    </xdr:from>
    <xdr:ext cx="405111" cy="259045"/>
    <xdr:sp macro="" textlink="">
      <xdr:nvSpPr>
        <xdr:cNvPr id="431" name="n_2mainValue【市民会館】&#10;有形固定資産減価償却率">
          <a:extLst>
            <a:ext uri="{FF2B5EF4-FFF2-40B4-BE49-F238E27FC236}">
              <a16:creationId xmlns:a16="http://schemas.microsoft.com/office/drawing/2014/main" id="{7F2AE2E1-6A42-470A-929E-A633F8035591}"/>
            </a:ext>
          </a:extLst>
        </xdr:cNvPr>
        <xdr:cNvSpPr txBox="1"/>
      </xdr:nvSpPr>
      <xdr:spPr>
        <a:xfrm>
          <a:off x="2385704" y="18216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102125</xdr:rowOff>
    </xdr:from>
    <xdr:ext cx="405111" cy="259045"/>
    <xdr:sp macro="" textlink="">
      <xdr:nvSpPr>
        <xdr:cNvPr id="432" name="n_3mainValue【市民会館】&#10;有形固定資産減価償却率">
          <a:extLst>
            <a:ext uri="{FF2B5EF4-FFF2-40B4-BE49-F238E27FC236}">
              <a16:creationId xmlns:a16="http://schemas.microsoft.com/office/drawing/2014/main" id="{3D96F459-792B-4D2D-9832-46350E5CDB35}"/>
            </a:ext>
          </a:extLst>
        </xdr:cNvPr>
        <xdr:cNvSpPr txBox="1"/>
      </xdr:nvSpPr>
      <xdr:spPr>
        <a:xfrm>
          <a:off x="1611004" y="18207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108</xdr:row>
      <xdr:rowOff>86123</xdr:rowOff>
    </xdr:from>
    <xdr:ext cx="405111" cy="259045"/>
    <xdr:sp macro="" textlink="">
      <xdr:nvSpPr>
        <xdr:cNvPr id="433" name="n_4mainValue【市民会館】&#10;有形固定資産減価償却率">
          <a:extLst>
            <a:ext uri="{FF2B5EF4-FFF2-40B4-BE49-F238E27FC236}">
              <a16:creationId xmlns:a16="http://schemas.microsoft.com/office/drawing/2014/main" id="{49546822-BAE8-446B-A683-6FF214226AE5}"/>
            </a:ext>
          </a:extLst>
        </xdr:cNvPr>
        <xdr:cNvSpPr txBox="1"/>
      </xdr:nvSpPr>
      <xdr:spPr>
        <a:xfrm>
          <a:off x="836304" y="18191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a:extLst>
            <a:ext uri="{FF2B5EF4-FFF2-40B4-BE49-F238E27FC236}">
              <a16:creationId xmlns:a16="http://schemas.microsoft.com/office/drawing/2014/main" id="{8BC57192-2204-49CF-B994-4909B159D8CB}"/>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a:extLst>
            <a:ext uri="{FF2B5EF4-FFF2-40B4-BE49-F238E27FC236}">
              <a16:creationId xmlns:a16="http://schemas.microsoft.com/office/drawing/2014/main" id="{CE45AAAF-8A3D-4588-98C3-4F304BC7A763}"/>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a:extLst>
            <a:ext uri="{FF2B5EF4-FFF2-40B4-BE49-F238E27FC236}">
              <a16:creationId xmlns:a16="http://schemas.microsoft.com/office/drawing/2014/main" id="{4A04CA2C-A98F-4511-8E22-9275D89F85D2}"/>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a:extLst>
            <a:ext uri="{FF2B5EF4-FFF2-40B4-BE49-F238E27FC236}">
              <a16:creationId xmlns:a16="http://schemas.microsoft.com/office/drawing/2014/main" id="{AFCA8006-ACA6-4811-BC83-646153CBB104}"/>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a:extLst>
            <a:ext uri="{FF2B5EF4-FFF2-40B4-BE49-F238E27FC236}">
              <a16:creationId xmlns:a16="http://schemas.microsoft.com/office/drawing/2014/main" id="{3106EC68-2BC1-4AF0-8987-ECBBE749FDB6}"/>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a:extLst>
            <a:ext uri="{FF2B5EF4-FFF2-40B4-BE49-F238E27FC236}">
              <a16:creationId xmlns:a16="http://schemas.microsoft.com/office/drawing/2014/main" id="{680B6B43-D758-45E0-AFE6-708367326BA2}"/>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a:extLst>
            <a:ext uri="{FF2B5EF4-FFF2-40B4-BE49-F238E27FC236}">
              <a16:creationId xmlns:a16="http://schemas.microsoft.com/office/drawing/2014/main" id="{BBA31CD8-B47D-46D2-9ABE-41A53460E9EF}"/>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a:extLst>
            <a:ext uri="{FF2B5EF4-FFF2-40B4-BE49-F238E27FC236}">
              <a16:creationId xmlns:a16="http://schemas.microsoft.com/office/drawing/2014/main" id="{77608E32-ACD7-4923-8181-694484BAA428}"/>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a:extLst>
            <a:ext uri="{FF2B5EF4-FFF2-40B4-BE49-F238E27FC236}">
              <a16:creationId xmlns:a16="http://schemas.microsoft.com/office/drawing/2014/main" id="{77A962D5-0630-49AB-86BF-D752FFD27C84}"/>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a:extLst>
            <a:ext uri="{FF2B5EF4-FFF2-40B4-BE49-F238E27FC236}">
              <a16:creationId xmlns:a16="http://schemas.microsoft.com/office/drawing/2014/main" id="{1B98EB31-95DD-403D-A389-1F57A10907DB}"/>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a:extLst>
            <a:ext uri="{FF2B5EF4-FFF2-40B4-BE49-F238E27FC236}">
              <a16:creationId xmlns:a16="http://schemas.microsoft.com/office/drawing/2014/main" id="{8251EB6F-1206-47C9-B08E-2ADAE50253C7}"/>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a:extLst>
            <a:ext uri="{FF2B5EF4-FFF2-40B4-BE49-F238E27FC236}">
              <a16:creationId xmlns:a16="http://schemas.microsoft.com/office/drawing/2014/main" id="{5873A86B-5467-4ADE-9B1B-13BE3891F31A}"/>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a:extLst>
            <a:ext uri="{FF2B5EF4-FFF2-40B4-BE49-F238E27FC236}">
              <a16:creationId xmlns:a16="http://schemas.microsoft.com/office/drawing/2014/main" id="{589168A8-A3DF-4C62-9DF6-2E7813DB85BB}"/>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a:extLst>
            <a:ext uri="{FF2B5EF4-FFF2-40B4-BE49-F238E27FC236}">
              <a16:creationId xmlns:a16="http://schemas.microsoft.com/office/drawing/2014/main" id="{B7A1FBCB-66BA-4760-B91F-E490541E33B3}"/>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a:extLst>
            <a:ext uri="{FF2B5EF4-FFF2-40B4-BE49-F238E27FC236}">
              <a16:creationId xmlns:a16="http://schemas.microsoft.com/office/drawing/2014/main" id="{B0AFE097-A537-43F8-82C6-B5F365D968F1}"/>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a:extLst>
            <a:ext uri="{FF2B5EF4-FFF2-40B4-BE49-F238E27FC236}">
              <a16:creationId xmlns:a16="http://schemas.microsoft.com/office/drawing/2014/main" id="{27B4C402-33A8-4BFE-9CC5-69070CB951DA}"/>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a:extLst>
            <a:ext uri="{FF2B5EF4-FFF2-40B4-BE49-F238E27FC236}">
              <a16:creationId xmlns:a16="http://schemas.microsoft.com/office/drawing/2014/main" id="{A50DD7DA-A1BD-4076-91B7-1168D72E4E7A}"/>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a:extLst>
            <a:ext uri="{FF2B5EF4-FFF2-40B4-BE49-F238E27FC236}">
              <a16:creationId xmlns:a16="http://schemas.microsoft.com/office/drawing/2014/main" id="{597D1C94-37EE-43FF-83E4-5D57ABB82AA1}"/>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a:extLst>
            <a:ext uri="{FF2B5EF4-FFF2-40B4-BE49-F238E27FC236}">
              <a16:creationId xmlns:a16="http://schemas.microsoft.com/office/drawing/2014/main" id="{A7500062-D3FD-4864-A2CC-AD91C7E4D3F0}"/>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a:extLst>
            <a:ext uri="{FF2B5EF4-FFF2-40B4-BE49-F238E27FC236}">
              <a16:creationId xmlns:a16="http://schemas.microsoft.com/office/drawing/2014/main" id="{FF11317D-6567-4644-B5B6-DAE8C1D9569D}"/>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a:extLst>
            <a:ext uri="{FF2B5EF4-FFF2-40B4-BE49-F238E27FC236}">
              <a16:creationId xmlns:a16="http://schemas.microsoft.com/office/drawing/2014/main" id="{EEF85B79-470F-4E53-BB55-29E6E44B0F44}"/>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a:extLst>
            <a:ext uri="{FF2B5EF4-FFF2-40B4-BE49-F238E27FC236}">
              <a16:creationId xmlns:a16="http://schemas.microsoft.com/office/drawing/2014/main" id="{922524A3-054B-464B-9228-7F33EEC86FE6}"/>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a:extLst>
            <a:ext uri="{FF2B5EF4-FFF2-40B4-BE49-F238E27FC236}">
              <a16:creationId xmlns:a16="http://schemas.microsoft.com/office/drawing/2014/main" id="{781DF061-C96B-4759-AEDE-EED3E8EBEE1A}"/>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38100</xdr:rowOff>
    </xdr:from>
    <xdr:to>
      <xdr:col>54</xdr:col>
      <xdr:colOff>189865</xdr:colOff>
      <xdr:row>108</xdr:row>
      <xdr:rowOff>127636</xdr:rowOff>
    </xdr:to>
    <xdr:cxnSp macro="">
      <xdr:nvCxnSpPr>
        <xdr:cNvPr id="457" name="直線コネクタ 456">
          <a:extLst>
            <a:ext uri="{FF2B5EF4-FFF2-40B4-BE49-F238E27FC236}">
              <a16:creationId xmlns:a16="http://schemas.microsoft.com/office/drawing/2014/main" id="{A1A937D6-BFBD-46FD-A152-A54EF9D05EA8}"/>
            </a:ext>
          </a:extLst>
        </xdr:cNvPr>
        <xdr:cNvCxnSpPr/>
      </xdr:nvCxnSpPr>
      <xdr:spPr>
        <a:xfrm flipV="1">
          <a:off x="9219565" y="16969740"/>
          <a:ext cx="0" cy="1263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131463</xdr:rowOff>
    </xdr:from>
    <xdr:ext cx="469744" cy="259045"/>
    <xdr:sp macro="" textlink="">
      <xdr:nvSpPr>
        <xdr:cNvPr id="458" name="【市民会館】&#10;一人当たり面積最小値テキスト">
          <a:extLst>
            <a:ext uri="{FF2B5EF4-FFF2-40B4-BE49-F238E27FC236}">
              <a16:creationId xmlns:a16="http://schemas.microsoft.com/office/drawing/2014/main" id="{E21CE9CF-C565-4229-8801-DB8C598FD2FE}"/>
            </a:ext>
          </a:extLst>
        </xdr:cNvPr>
        <xdr:cNvSpPr txBox="1"/>
      </xdr:nvSpPr>
      <xdr:spPr>
        <a:xfrm>
          <a:off x="9258300" y="1823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127636</xdr:rowOff>
    </xdr:from>
    <xdr:to>
      <xdr:col>55</xdr:col>
      <xdr:colOff>88900</xdr:colOff>
      <xdr:row>108</xdr:row>
      <xdr:rowOff>127636</xdr:rowOff>
    </xdr:to>
    <xdr:cxnSp macro="">
      <xdr:nvCxnSpPr>
        <xdr:cNvPr id="459" name="直線コネクタ 458">
          <a:extLst>
            <a:ext uri="{FF2B5EF4-FFF2-40B4-BE49-F238E27FC236}">
              <a16:creationId xmlns:a16="http://schemas.microsoft.com/office/drawing/2014/main" id="{5DECE447-1AEC-4883-8878-B0DF535B8074}"/>
            </a:ext>
          </a:extLst>
        </xdr:cNvPr>
        <xdr:cNvCxnSpPr/>
      </xdr:nvCxnSpPr>
      <xdr:spPr>
        <a:xfrm>
          <a:off x="9154160" y="18232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156227</xdr:rowOff>
    </xdr:from>
    <xdr:ext cx="469744" cy="259045"/>
    <xdr:sp macro="" textlink="">
      <xdr:nvSpPr>
        <xdr:cNvPr id="460" name="【市民会館】&#10;一人当たり面積最大値テキスト">
          <a:extLst>
            <a:ext uri="{FF2B5EF4-FFF2-40B4-BE49-F238E27FC236}">
              <a16:creationId xmlns:a16="http://schemas.microsoft.com/office/drawing/2014/main" id="{F5AEB363-CA7D-440D-8DAD-356977D5DE0C}"/>
            </a:ext>
          </a:extLst>
        </xdr:cNvPr>
        <xdr:cNvSpPr txBox="1"/>
      </xdr:nvSpPr>
      <xdr:spPr>
        <a:xfrm>
          <a:off x="9258300" y="16752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38100</xdr:rowOff>
    </xdr:from>
    <xdr:to>
      <xdr:col>55</xdr:col>
      <xdr:colOff>88900</xdr:colOff>
      <xdr:row>101</xdr:row>
      <xdr:rowOff>38100</xdr:rowOff>
    </xdr:to>
    <xdr:cxnSp macro="">
      <xdr:nvCxnSpPr>
        <xdr:cNvPr id="461" name="直線コネクタ 460">
          <a:extLst>
            <a:ext uri="{FF2B5EF4-FFF2-40B4-BE49-F238E27FC236}">
              <a16:creationId xmlns:a16="http://schemas.microsoft.com/office/drawing/2014/main" id="{FEFA70A4-E6EA-46E1-B27D-6C61B76315EE}"/>
            </a:ext>
          </a:extLst>
        </xdr:cNvPr>
        <xdr:cNvCxnSpPr/>
      </xdr:nvCxnSpPr>
      <xdr:spPr>
        <a:xfrm>
          <a:off x="9154160" y="16969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38498</xdr:rowOff>
    </xdr:from>
    <xdr:ext cx="469744" cy="259045"/>
    <xdr:sp macro="" textlink="">
      <xdr:nvSpPr>
        <xdr:cNvPr id="462" name="【市民会館】&#10;一人当たり面積平均値テキスト">
          <a:extLst>
            <a:ext uri="{FF2B5EF4-FFF2-40B4-BE49-F238E27FC236}">
              <a16:creationId xmlns:a16="http://schemas.microsoft.com/office/drawing/2014/main" id="{B9E5EAEC-1845-4C12-9ADF-8E8FB388612F}"/>
            </a:ext>
          </a:extLst>
        </xdr:cNvPr>
        <xdr:cNvSpPr txBox="1"/>
      </xdr:nvSpPr>
      <xdr:spPr>
        <a:xfrm>
          <a:off x="9258300" y="178083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60071</xdr:rowOff>
    </xdr:from>
    <xdr:to>
      <xdr:col>55</xdr:col>
      <xdr:colOff>50800</xdr:colOff>
      <xdr:row>106</xdr:row>
      <xdr:rowOff>161671</xdr:rowOff>
    </xdr:to>
    <xdr:sp macro="" textlink="">
      <xdr:nvSpPr>
        <xdr:cNvPr id="463" name="フローチャート: 判断 462">
          <a:extLst>
            <a:ext uri="{FF2B5EF4-FFF2-40B4-BE49-F238E27FC236}">
              <a16:creationId xmlns:a16="http://schemas.microsoft.com/office/drawing/2014/main" id="{8A258E7B-F7B9-47B9-A44A-D572B24127B7}"/>
            </a:ext>
          </a:extLst>
        </xdr:cNvPr>
        <xdr:cNvSpPr/>
      </xdr:nvSpPr>
      <xdr:spPr>
        <a:xfrm>
          <a:off x="9192260" y="178299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72262</xdr:rowOff>
    </xdr:from>
    <xdr:to>
      <xdr:col>50</xdr:col>
      <xdr:colOff>165100</xdr:colOff>
      <xdr:row>107</xdr:row>
      <xdr:rowOff>2412</xdr:rowOff>
    </xdr:to>
    <xdr:sp macro="" textlink="">
      <xdr:nvSpPr>
        <xdr:cNvPr id="464" name="フローチャート: 判断 463">
          <a:extLst>
            <a:ext uri="{FF2B5EF4-FFF2-40B4-BE49-F238E27FC236}">
              <a16:creationId xmlns:a16="http://schemas.microsoft.com/office/drawing/2014/main" id="{2756F7E5-AE18-4E9C-BD24-E6539E001643}"/>
            </a:ext>
          </a:extLst>
        </xdr:cNvPr>
        <xdr:cNvSpPr/>
      </xdr:nvSpPr>
      <xdr:spPr>
        <a:xfrm>
          <a:off x="8445500" y="1784210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134747</xdr:rowOff>
    </xdr:from>
    <xdr:to>
      <xdr:col>46</xdr:col>
      <xdr:colOff>38100</xdr:colOff>
      <xdr:row>107</xdr:row>
      <xdr:rowOff>64897</xdr:rowOff>
    </xdr:to>
    <xdr:sp macro="" textlink="">
      <xdr:nvSpPr>
        <xdr:cNvPr id="465" name="フローチャート: 判断 464">
          <a:extLst>
            <a:ext uri="{FF2B5EF4-FFF2-40B4-BE49-F238E27FC236}">
              <a16:creationId xmlns:a16="http://schemas.microsoft.com/office/drawing/2014/main" id="{32E1E321-CF57-4CB9-89F9-DC769E625571}"/>
            </a:ext>
          </a:extLst>
        </xdr:cNvPr>
        <xdr:cNvSpPr/>
      </xdr:nvSpPr>
      <xdr:spPr>
        <a:xfrm>
          <a:off x="7670800" y="179045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95504</xdr:rowOff>
    </xdr:from>
    <xdr:to>
      <xdr:col>41</xdr:col>
      <xdr:colOff>101600</xdr:colOff>
      <xdr:row>107</xdr:row>
      <xdr:rowOff>25654</xdr:rowOff>
    </xdr:to>
    <xdr:sp macro="" textlink="">
      <xdr:nvSpPr>
        <xdr:cNvPr id="466" name="フローチャート: 判断 465">
          <a:extLst>
            <a:ext uri="{FF2B5EF4-FFF2-40B4-BE49-F238E27FC236}">
              <a16:creationId xmlns:a16="http://schemas.microsoft.com/office/drawing/2014/main" id="{C0F1EC4A-119D-4F23-89D5-55E68699ABCD}"/>
            </a:ext>
          </a:extLst>
        </xdr:cNvPr>
        <xdr:cNvSpPr/>
      </xdr:nvSpPr>
      <xdr:spPr>
        <a:xfrm>
          <a:off x="6873240" y="178653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81026</xdr:rowOff>
    </xdr:from>
    <xdr:to>
      <xdr:col>36</xdr:col>
      <xdr:colOff>165100</xdr:colOff>
      <xdr:row>107</xdr:row>
      <xdr:rowOff>11176</xdr:rowOff>
    </xdr:to>
    <xdr:sp macro="" textlink="">
      <xdr:nvSpPr>
        <xdr:cNvPr id="467" name="フローチャート: 判断 466">
          <a:extLst>
            <a:ext uri="{FF2B5EF4-FFF2-40B4-BE49-F238E27FC236}">
              <a16:creationId xmlns:a16="http://schemas.microsoft.com/office/drawing/2014/main" id="{DB537149-916D-4C5D-BF93-C063E1E97E37}"/>
            </a:ext>
          </a:extLst>
        </xdr:cNvPr>
        <xdr:cNvSpPr/>
      </xdr:nvSpPr>
      <xdr:spPr>
        <a:xfrm>
          <a:off x="6098540" y="178508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A82E1512-72E0-4C7F-AB87-8B68B2E13247}"/>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FA187596-510E-43CA-881A-F6A3B03125FC}"/>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4C832353-1E27-4E81-BEA1-B1571D425DC2}"/>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9E502E87-9FEA-47E0-96E9-8EEEF48E7EBF}"/>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454DACDC-CE60-4568-A790-A8FB36194B37}"/>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52832</xdr:rowOff>
    </xdr:from>
    <xdr:to>
      <xdr:col>55</xdr:col>
      <xdr:colOff>50800</xdr:colOff>
      <xdr:row>106</xdr:row>
      <xdr:rowOff>154432</xdr:rowOff>
    </xdr:to>
    <xdr:sp macro="" textlink="">
      <xdr:nvSpPr>
        <xdr:cNvPr id="473" name="楕円 472">
          <a:extLst>
            <a:ext uri="{FF2B5EF4-FFF2-40B4-BE49-F238E27FC236}">
              <a16:creationId xmlns:a16="http://schemas.microsoft.com/office/drawing/2014/main" id="{AC5E31A0-B842-4887-AFA3-76F7A449D359}"/>
            </a:ext>
          </a:extLst>
        </xdr:cNvPr>
        <xdr:cNvSpPr/>
      </xdr:nvSpPr>
      <xdr:spPr>
        <a:xfrm>
          <a:off x="9192260" y="178226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75709</xdr:rowOff>
    </xdr:from>
    <xdr:ext cx="469744" cy="259045"/>
    <xdr:sp macro="" textlink="">
      <xdr:nvSpPr>
        <xdr:cNvPr id="474" name="【市民会館】&#10;一人当たり面積該当値テキスト">
          <a:extLst>
            <a:ext uri="{FF2B5EF4-FFF2-40B4-BE49-F238E27FC236}">
              <a16:creationId xmlns:a16="http://schemas.microsoft.com/office/drawing/2014/main" id="{B65FBF5D-F69F-4BC0-9F49-65DFBBC2D4B0}"/>
            </a:ext>
          </a:extLst>
        </xdr:cNvPr>
        <xdr:cNvSpPr txBox="1"/>
      </xdr:nvSpPr>
      <xdr:spPr>
        <a:xfrm>
          <a:off x="9258300" y="17677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63119</xdr:rowOff>
    </xdr:from>
    <xdr:to>
      <xdr:col>50</xdr:col>
      <xdr:colOff>165100</xdr:colOff>
      <xdr:row>106</xdr:row>
      <xdr:rowOff>164719</xdr:rowOff>
    </xdr:to>
    <xdr:sp macro="" textlink="">
      <xdr:nvSpPr>
        <xdr:cNvPr id="475" name="楕円 474">
          <a:extLst>
            <a:ext uri="{FF2B5EF4-FFF2-40B4-BE49-F238E27FC236}">
              <a16:creationId xmlns:a16="http://schemas.microsoft.com/office/drawing/2014/main" id="{8BDE17FB-0116-4EBF-A814-560246AC615B}"/>
            </a:ext>
          </a:extLst>
        </xdr:cNvPr>
        <xdr:cNvSpPr/>
      </xdr:nvSpPr>
      <xdr:spPr>
        <a:xfrm>
          <a:off x="8445500" y="1783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103632</xdr:rowOff>
    </xdr:from>
    <xdr:to>
      <xdr:col>55</xdr:col>
      <xdr:colOff>0</xdr:colOff>
      <xdr:row>106</xdr:row>
      <xdr:rowOff>113919</xdr:rowOff>
    </xdr:to>
    <xdr:cxnSp macro="">
      <xdr:nvCxnSpPr>
        <xdr:cNvPr id="476" name="直線コネクタ 475">
          <a:extLst>
            <a:ext uri="{FF2B5EF4-FFF2-40B4-BE49-F238E27FC236}">
              <a16:creationId xmlns:a16="http://schemas.microsoft.com/office/drawing/2014/main" id="{B93C7DBA-AA9C-4864-ADC1-5F46A3A1424B}"/>
            </a:ext>
          </a:extLst>
        </xdr:cNvPr>
        <xdr:cNvCxnSpPr/>
      </xdr:nvCxnSpPr>
      <xdr:spPr>
        <a:xfrm flipV="1">
          <a:off x="8496300" y="17873472"/>
          <a:ext cx="723900" cy="10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162179</xdr:rowOff>
    </xdr:from>
    <xdr:to>
      <xdr:col>46</xdr:col>
      <xdr:colOff>38100</xdr:colOff>
      <xdr:row>106</xdr:row>
      <xdr:rowOff>92329</xdr:rowOff>
    </xdr:to>
    <xdr:sp macro="" textlink="">
      <xdr:nvSpPr>
        <xdr:cNvPr id="477" name="楕円 476">
          <a:extLst>
            <a:ext uri="{FF2B5EF4-FFF2-40B4-BE49-F238E27FC236}">
              <a16:creationId xmlns:a16="http://schemas.microsoft.com/office/drawing/2014/main" id="{E8F378B8-83CB-46E3-85A4-6DF3D22043FE}"/>
            </a:ext>
          </a:extLst>
        </xdr:cNvPr>
        <xdr:cNvSpPr/>
      </xdr:nvSpPr>
      <xdr:spPr>
        <a:xfrm>
          <a:off x="7670800" y="1776437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41529</xdr:rowOff>
    </xdr:from>
    <xdr:to>
      <xdr:col>50</xdr:col>
      <xdr:colOff>114300</xdr:colOff>
      <xdr:row>106</xdr:row>
      <xdr:rowOff>113919</xdr:rowOff>
    </xdr:to>
    <xdr:cxnSp macro="">
      <xdr:nvCxnSpPr>
        <xdr:cNvPr id="478" name="直線コネクタ 477">
          <a:extLst>
            <a:ext uri="{FF2B5EF4-FFF2-40B4-BE49-F238E27FC236}">
              <a16:creationId xmlns:a16="http://schemas.microsoft.com/office/drawing/2014/main" id="{FF364CF3-172D-4C4F-A58F-3DDF50267217}"/>
            </a:ext>
          </a:extLst>
        </xdr:cNvPr>
        <xdr:cNvCxnSpPr/>
      </xdr:nvCxnSpPr>
      <xdr:spPr>
        <a:xfrm>
          <a:off x="7713980" y="17811369"/>
          <a:ext cx="78232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142367</xdr:rowOff>
    </xdr:from>
    <xdr:to>
      <xdr:col>41</xdr:col>
      <xdr:colOff>101600</xdr:colOff>
      <xdr:row>106</xdr:row>
      <xdr:rowOff>72517</xdr:rowOff>
    </xdr:to>
    <xdr:sp macro="" textlink="">
      <xdr:nvSpPr>
        <xdr:cNvPr id="479" name="楕円 478">
          <a:extLst>
            <a:ext uri="{FF2B5EF4-FFF2-40B4-BE49-F238E27FC236}">
              <a16:creationId xmlns:a16="http://schemas.microsoft.com/office/drawing/2014/main" id="{88A07E53-D513-4B51-A054-8E8EFD728277}"/>
            </a:ext>
          </a:extLst>
        </xdr:cNvPr>
        <xdr:cNvSpPr/>
      </xdr:nvSpPr>
      <xdr:spPr>
        <a:xfrm>
          <a:off x="6873240" y="177445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21717</xdr:rowOff>
    </xdr:from>
    <xdr:to>
      <xdr:col>45</xdr:col>
      <xdr:colOff>177800</xdr:colOff>
      <xdr:row>106</xdr:row>
      <xdr:rowOff>41529</xdr:rowOff>
    </xdr:to>
    <xdr:cxnSp macro="">
      <xdr:nvCxnSpPr>
        <xdr:cNvPr id="480" name="直線コネクタ 479">
          <a:extLst>
            <a:ext uri="{FF2B5EF4-FFF2-40B4-BE49-F238E27FC236}">
              <a16:creationId xmlns:a16="http://schemas.microsoft.com/office/drawing/2014/main" id="{CE10A173-8959-492C-84AF-708CAC699E03}"/>
            </a:ext>
          </a:extLst>
        </xdr:cNvPr>
        <xdr:cNvCxnSpPr/>
      </xdr:nvCxnSpPr>
      <xdr:spPr>
        <a:xfrm>
          <a:off x="6924040" y="17791557"/>
          <a:ext cx="789940" cy="1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152273</xdr:rowOff>
    </xdr:from>
    <xdr:to>
      <xdr:col>36</xdr:col>
      <xdr:colOff>165100</xdr:colOff>
      <xdr:row>106</xdr:row>
      <xdr:rowOff>82423</xdr:rowOff>
    </xdr:to>
    <xdr:sp macro="" textlink="">
      <xdr:nvSpPr>
        <xdr:cNvPr id="481" name="楕円 480">
          <a:extLst>
            <a:ext uri="{FF2B5EF4-FFF2-40B4-BE49-F238E27FC236}">
              <a16:creationId xmlns:a16="http://schemas.microsoft.com/office/drawing/2014/main" id="{34884631-EC15-48E2-8E6D-B406147C3968}"/>
            </a:ext>
          </a:extLst>
        </xdr:cNvPr>
        <xdr:cNvSpPr/>
      </xdr:nvSpPr>
      <xdr:spPr>
        <a:xfrm>
          <a:off x="6098540" y="1775447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21717</xdr:rowOff>
    </xdr:from>
    <xdr:to>
      <xdr:col>41</xdr:col>
      <xdr:colOff>50800</xdr:colOff>
      <xdr:row>106</xdr:row>
      <xdr:rowOff>31623</xdr:rowOff>
    </xdr:to>
    <xdr:cxnSp macro="">
      <xdr:nvCxnSpPr>
        <xdr:cNvPr id="482" name="直線コネクタ 481">
          <a:extLst>
            <a:ext uri="{FF2B5EF4-FFF2-40B4-BE49-F238E27FC236}">
              <a16:creationId xmlns:a16="http://schemas.microsoft.com/office/drawing/2014/main" id="{9E019658-69F1-4B20-B948-B9AE6708944E}"/>
            </a:ext>
          </a:extLst>
        </xdr:cNvPr>
        <xdr:cNvCxnSpPr/>
      </xdr:nvCxnSpPr>
      <xdr:spPr>
        <a:xfrm flipV="1">
          <a:off x="6149340" y="17791557"/>
          <a:ext cx="7747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164989</xdr:rowOff>
    </xdr:from>
    <xdr:ext cx="469744" cy="259045"/>
    <xdr:sp macro="" textlink="">
      <xdr:nvSpPr>
        <xdr:cNvPr id="483" name="n_1aveValue【市民会館】&#10;一人当たり面積">
          <a:extLst>
            <a:ext uri="{FF2B5EF4-FFF2-40B4-BE49-F238E27FC236}">
              <a16:creationId xmlns:a16="http://schemas.microsoft.com/office/drawing/2014/main" id="{7041A8DF-14DF-45DB-AEAE-4AF6F74E2EC0}"/>
            </a:ext>
          </a:extLst>
        </xdr:cNvPr>
        <xdr:cNvSpPr txBox="1"/>
      </xdr:nvSpPr>
      <xdr:spPr>
        <a:xfrm>
          <a:off x="8271587" y="17934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56024</xdr:rowOff>
    </xdr:from>
    <xdr:ext cx="469744" cy="259045"/>
    <xdr:sp macro="" textlink="">
      <xdr:nvSpPr>
        <xdr:cNvPr id="484" name="n_2aveValue【市民会館】&#10;一人当たり面積">
          <a:extLst>
            <a:ext uri="{FF2B5EF4-FFF2-40B4-BE49-F238E27FC236}">
              <a16:creationId xmlns:a16="http://schemas.microsoft.com/office/drawing/2014/main" id="{4969B22A-2029-4277-A35A-59564DF24893}"/>
            </a:ext>
          </a:extLst>
        </xdr:cNvPr>
        <xdr:cNvSpPr txBox="1"/>
      </xdr:nvSpPr>
      <xdr:spPr>
        <a:xfrm>
          <a:off x="7509587" y="17993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16781</xdr:rowOff>
    </xdr:from>
    <xdr:ext cx="469744" cy="259045"/>
    <xdr:sp macro="" textlink="">
      <xdr:nvSpPr>
        <xdr:cNvPr id="485" name="n_3aveValue【市民会館】&#10;一人当たり面積">
          <a:extLst>
            <a:ext uri="{FF2B5EF4-FFF2-40B4-BE49-F238E27FC236}">
              <a16:creationId xmlns:a16="http://schemas.microsoft.com/office/drawing/2014/main" id="{739730E8-F377-4723-B58D-D8B91FCFB6C9}"/>
            </a:ext>
          </a:extLst>
        </xdr:cNvPr>
        <xdr:cNvSpPr txBox="1"/>
      </xdr:nvSpPr>
      <xdr:spPr>
        <a:xfrm>
          <a:off x="6712027" y="17954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2303</xdr:rowOff>
    </xdr:from>
    <xdr:ext cx="469744" cy="259045"/>
    <xdr:sp macro="" textlink="">
      <xdr:nvSpPr>
        <xdr:cNvPr id="486" name="n_4aveValue【市民会館】&#10;一人当たり面積">
          <a:extLst>
            <a:ext uri="{FF2B5EF4-FFF2-40B4-BE49-F238E27FC236}">
              <a16:creationId xmlns:a16="http://schemas.microsoft.com/office/drawing/2014/main" id="{321F18A1-C191-4841-8823-9A8DA7A49769}"/>
            </a:ext>
          </a:extLst>
        </xdr:cNvPr>
        <xdr:cNvSpPr txBox="1"/>
      </xdr:nvSpPr>
      <xdr:spPr>
        <a:xfrm>
          <a:off x="5937327" y="17939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9796</xdr:rowOff>
    </xdr:from>
    <xdr:ext cx="469744" cy="259045"/>
    <xdr:sp macro="" textlink="">
      <xdr:nvSpPr>
        <xdr:cNvPr id="487" name="n_1mainValue【市民会館】&#10;一人当たり面積">
          <a:extLst>
            <a:ext uri="{FF2B5EF4-FFF2-40B4-BE49-F238E27FC236}">
              <a16:creationId xmlns:a16="http://schemas.microsoft.com/office/drawing/2014/main" id="{CD32D07D-122B-47B5-ABFF-01A4EEF45D3E}"/>
            </a:ext>
          </a:extLst>
        </xdr:cNvPr>
        <xdr:cNvSpPr txBox="1"/>
      </xdr:nvSpPr>
      <xdr:spPr>
        <a:xfrm>
          <a:off x="8271587" y="17611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108856</xdr:rowOff>
    </xdr:from>
    <xdr:ext cx="469744" cy="259045"/>
    <xdr:sp macro="" textlink="">
      <xdr:nvSpPr>
        <xdr:cNvPr id="488" name="n_2mainValue【市民会館】&#10;一人当たり面積">
          <a:extLst>
            <a:ext uri="{FF2B5EF4-FFF2-40B4-BE49-F238E27FC236}">
              <a16:creationId xmlns:a16="http://schemas.microsoft.com/office/drawing/2014/main" id="{92E481F8-4C76-49DC-A289-7E5C923E5506}"/>
            </a:ext>
          </a:extLst>
        </xdr:cNvPr>
        <xdr:cNvSpPr txBox="1"/>
      </xdr:nvSpPr>
      <xdr:spPr>
        <a:xfrm>
          <a:off x="7509587" y="17543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89044</xdr:rowOff>
    </xdr:from>
    <xdr:ext cx="469744" cy="259045"/>
    <xdr:sp macro="" textlink="">
      <xdr:nvSpPr>
        <xdr:cNvPr id="489" name="n_3mainValue【市民会館】&#10;一人当たり面積">
          <a:extLst>
            <a:ext uri="{FF2B5EF4-FFF2-40B4-BE49-F238E27FC236}">
              <a16:creationId xmlns:a16="http://schemas.microsoft.com/office/drawing/2014/main" id="{16F62D47-EF9A-4705-ABDB-B4878950BFEF}"/>
            </a:ext>
          </a:extLst>
        </xdr:cNvPr>
        <xdr:cNvSpPr txBox="1"/>
      </xdr:nvSpPr>
      <xdr:spPr>
        <a:xfrm>
          <a:off x="6712027" y="17523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98950</xdr:rowOff>
    </xdr:from>
    <xdr:ext cx="469744" cy="259045"/>
    <xdr:sp macro="" textlink="">
      <xdr:nvSpPr>
        <xdr:cNvPr id="490" name="n_4mainValue【市民会館】&#10;一人当たり面積">
          <a:extLst>
            <a:ext uri="{FF2B5EF4-FFF2-40B4-BE49-F238E27FC236}">
              <a16:creationId xmlns:a16="http://schemas.microsoft.com/office/drawing/2014/main" id="{EACE9660-56C0-4E86-9427-B7F3D44E02E8}"/>
            </a:ext>
          </a:extLst>
        </xdr:cNvPr>
        <xdr:cNvSpPr txBox="1"/>
      </xdr:nvSpPr>
      <xdr:spPr>
        <a:xfrm>
          <a:off x="5937327" y="17533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a:extLst>
            <a:ext uri="{FF2B5EF4-FFF2-40B4-BE49-F238E27FC236}">
              <a16:creationId xmlns:a16="http://schemas.microsoft.com/office/drawing/2014/main" id="{741EF206-001A-4335-9A8E-FD9E1573A0E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a:extLst>
            <a:ext uri="{FF2B5EF4-FFF2-40B4-BE49-F238E27FC236}">
              <a16:creationId xmlns:a16="http://schemas.microsoft.com/office/drawing/2014/main" id="{58E3B29E-A36B-4E92-A650-2BA8A6C5EF5D}"/>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a:extLst>
            <a:ext uri="{FF2B5EF4-FFF2-40B4-BE49-F238E27FC236}">
              <a16:creationId xmlns:a16="http://schemas.microsoft.com/office/drawing/2014/main" id="{28ECA418-EF77-42ED-ADDC-550FEE7DCD23}"/>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a:extLst>
            <a:ext uri="{FF2B5EF4-FFF2-40B4-BE49-F238E27FC236}">
              <a16:creationId xmlns:a16="http://schemas.microsoft.com/office/drawing/2014/main" id="{A06C090E-EAB0-4BA0-AE46-BEFD6810AF35}"/>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a:extLst>
            <a:ext uri="{FF2B5EF4-FFF2-40B4-BE49-F238E27FC236}">
              <a16:creationId xmlns:a16="http://schemas.microsoft.com/office/drawing/2014/main" id="{05E81F4C-912F-433A-84AC-4239A6460104}"/>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a:extLst>
            <a:ext uri="{FF2B5EF4-FFF2-40B4-BE49-F238E27FC236}">
              <a16:creationId xmlns:a16="http://schemas.microsoft.com/office/drawing/2014/main" id="{B0831B32-701B-442D-874B-E631B8E7E8C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a:extLst>
            <a:ext uri="{FF2B5EF4-FFF2-40B4-BE49-F238E27FC236}">
              <a16:creationId xmlns:a16="http://schemas.microsoft.com/office/drawing/2014/main" id="{54E1C64B-6EB5-4643-9102-B7C914FFCE34}"/>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a:extLst>
            <a:ext uri="{FF2B5EF4-FFF2-40B4-BE49-F238E27FC236}">
              <a16:creationId xmlns:a16="http://schemas.microsoft.com/office/drawing/2014/main" id="{9A4EAFBB-6EB7-42DB-AEBE-39B99D9A63B8}"/>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a:extLst>
            <a:ext uri="{FF2B5EF4-FFF2-40B4-BE49-F238E27FC236}">
              <a16:creationId xmlns:a16="http://schemas.microsoft.com/office/drawing/2014/main" id="{440D9CF4-4CC7-4D91-990D-1AA9D96B3E61}"/>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a:extLst>
            <a:ext uri="{FF2B5EF4-FFF2-40B4-BE49-F238E27FC236}">
              <a16:creationId xmlns:a16="http://schemas.microsoft.com/office/drawing/2014/main" id="{2265FFCF-E383-47FC-B0C7-73B58A02833F}"/>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a:extLst>
            <a:ext uri="{FF2B5EF4-FFF2-40B4-BE49-F238E27FC236}">
              <a16:creationId xmlns:a16="http://schemas.microsoft.com/office/drawing/2014/main" id="{48C40E88-6866-48B4-BF1F-B3B3007A640C}"/>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2" name="直線コネクタ 501">
          <a:extLst>
            <a:ext uri="{FF2B5EF4-FFF2-40B4-BE49-F238E27FC236}">
              <a16:creationId xmlns:a16="http://schemas.microsoft.com/office/drawing/2014/main" id="{BEDFC7E1-F655-4F1D-A365-94B4FD5EEFA2}"/>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3" name="テキスト ボックス 502">
          <a:extLst>
            <a:ext uri="{FF2B5EF4-FFF2-40B4-BE49-F238E27FC236}">
              <a16:creationId xmlns:a16="http://schemas.microsoft.com/office/drawing/2014/main" id="{898414C5-64AF-4E09-93A5-D50ED8E1BAAF}"/>
            </a:ext>
          </a:extLst>
        </xdr:cNvPr>
        <xdr:cNvSpPr txBox="1"/>
      </xdr:nvSpPr>
      <xdr:spPr>
        <a:xfrm>
          <a:off x="1056150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4" name="直線コネクタ 503">
          <a:extLst>
            <a:ext uri="{FF2B5EF4-FFF2-40B4-BE49-F238E27FC236}">
              <a16:creationId xmlns:a16="http://schemas.microsoft.com/office/drawing/2014/main" id="{21B0C75C-38EC-4D0B-81DA-6C133F0589BB}"/>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5" name="テキスト ボックス 504">
          <a:extLst>
            <a:ext uri="{FF2B5EF4-FFF2-40B4-BE49-F238E27FC236}">
              <a16:creationId xmlns:a16="http://schemas.microsoft.com/office/drawing/2014/main" id="{9BA5E634-8AD4-4571-9D26-92AD31B047EF}"/>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6" name="直線コネクタ 505">
          <a:extLst>
            <a:ext uri="{FF2B5EF4-FFF2-40B4-BE49-F238E27FC236}">
              <a16:creationId xmlns:a16="http://schemas.microsoft.com/office/drawing/2014/main" id="{88ED4262-D1C9-402E-8A75-21E6706C29A8}"/>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7" name="テキスト ボックス 506">
          <a:extLst>
            <a:ext uri="{FF2B5EF4-FFF2-40B4-BE49-F238E27FC236}">
              <a16:creationId xmlns:a16="http://schemas.microsoft.com/office/drawing/2014/main" id="{D728F95D-750D-4099-A3AD-4F93F4B76AEA}"/>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8" name="直線コネクタ 507">
          <a:extLst>
            <a:ext uri="{FF2B5EF4-FFF2-40B4-BE49-F238E27FC236}">
              <a16:creationId xmlns:a16="http://schemas.microsoft.com/office/drawing/2014/main" id="{B91DAB90-4A7B-474A-A413-41C52DFDBCFC}"/>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9" name="テキスト ボックス 508">
          <a:extLst>
            <a:ext uri="{FF2B5EF4-FFF2-40B4-BE49-F238E27FC236}">
              <a16:creationId xmlns:a16="http://schemas.microsoft.com/office/drawing/2014/main" id="{2666FF12-3C85-467F-B6EA-2A8F6EAFE1C9}"/>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0" name="直線コネクタ 509">
          <a:extLst>
            <a:ext uri="{FF2B5EF4-FFF2-40B4-BE49-F238E27FC236}">
              <a16:creationId xmlns:a16="http://schemas.microsoft.com/office/drawing/2014/main" id="{EBDFB597-CEE7-4398-B31B-BB4EDD09BD82}"/>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1" name="テキスト ボックス 510">
          <a:extLst>
            <a:ext uri="{FF2B5EF4-FFF2-40B4-BE49-F238E27FC236}">
              <a16:creationId xmlns:a16="http://schemas.microsoft.com/office/drawing/2014/main" id="{2A837C68-75D4-4CFC-B195-1B7E0D666F13}"/>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2" name="直線コネクタ 511">
          <a:extLst>
            <a:ext uri="{FF2B5EF4-FFF2-40B4-BE49-F238E27FC236}">
              <a16:creationId xmlns:a16="http://schemas.microsoft.com/office/drawing/2014/main" id="{73B829A9-2B17-4AFE-8E1A-00CA092722CB}"/>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3" name="テキスト ボックス 512">
          <a:extLst>
            <a:ext uri="{FF2B5EF4-FFF2-40B4-BE49-F238E27FC236}">
              <a16:creationId xmlns:a16="http://schemas.microsoft.com/office/drawing/2014/main" id="{579205D6-1ED7-426C-8EC5-693CEF094A7B}"/>
            </a:ext>
          </a:extLst>
        </xdr:cNvPr>
        <xdr:cNvSpPr txBox="1"/>
      </xdr:nvSpPr>
      <xdr:spPr>
        <a:xfrm>
          <a:off x="1066688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a:extLst>
            <a:ext uri="{FF2B5EF4-FFF2-40B4-BE49-F238E27FC236}">
              <a16:creationId xmlns:a16="http://schemas.microsoft.com/office/drawing/2014/main" id="{B0C2C8E9-3D1E-41DB-A8D1-2359953A765D}"/>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5" name="【一般廃棄物処理施設】&#10;有形固定資産減価償却率グラフ枠">
          <a:extLst>
            <a:ext uri="{FF2B5EF4-FFF2-40B4-BE49-F238E27FC236}">
              <a16:creationId xmlns:a16="http://schemas.microsoft.com/office/drawing/2014/main" id="{F47D3D8C-7885-4060-9649-3CA5534E1964}"/>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103958</xdr:rowOff>
    </xdr:from>
    <xdr:to>
      <xdr:col>85</xdr:col>
      <xdr:colOff>126364</xdr:colOff>
      <xdr:row>42</xdr:row>
      <xdr:rowOff>92528</xdr:rowOff>
    </xdr:to>
    <xdr:cxnSp macro="">
      <xdr:nvCxnSpPr>
        <xdr:cNvPr id="516" name="直線コネクタ 515">
          <a:extLst>
            <a:ext uri="{FF2B5EF4-FFF2-40B4-BE49-F238E27FC236}">
              <a16:creationId xmlns:a16="http://schemas.microsoft.com/office/drawing/2014/main" id="{4B701CB1-495F-4CC5-AFD5-3E35FBB6DBEB}"/>
            </a:ext>
          </a:extLst>
        </xdr:cNvPr>
        <xdr:cNvCxnSpPr/>
      </xdr:nvCxnSpPr>
      <xdr:spPr>
        <a:xfrm flipV="1">
          <a:off x="14375764" y="5636078"/>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7" name="【一般廃棄物処理施設】&#10;有形固定資産減価償却率最小値テキスト">
          <a:extLst>
            <a:ext uri="{FF2B5EF4-FFF2-40B4-BE49-F238E27FC236}">
              <a16:creationId xmlns:a16="http://schemas.microsoft.com/office/drawing/2014/main" id="{7A6613DD-44E4-42FA-A624-8EE90317935B}"/>
            </a:ext>
          </a:extLst>
        </xdr:cNvPr>
        <xdr:cNvSpPr txBox="1"/>
      </xdr:nvSpPr>
      <xdr:spPr>
        <a:xfrm>
          <a:off x="14414500" y="7137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8" name="直線コネクタ 517">
          <a:extLst>
            <a:ext uri="{FF2B5EF4-FFF2-40B4-BE49-F238E27FC236}">
              <a16:creationId xmlns:a16="http://schemas.microsoft.com/office/drawing/2014/main" id="{FA948A83-005A-41F1-8812-E61FED3E6938}"/>
            </a:ext>
          </a:extLst>
        </xdr:cNvPr>
        <xdr:cNvCxnSpPr/>
      </xdr:nvCxnSpPr>
      <xdr:spPr>
        <a:xfrm>
          <a:off x="14287500" y="71334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50635</xdr:rowOff>
    </xdr:from>
    <xdr:ext cx="340478" cy="259045"/>
    <xdr:sp macro="" textlink="">
      <xdr:nvSpPr>
        <xdr:cNvPr id="519" name="【一般廃棄物処理施設】&#10;有形固定資産減価償却率最大値テキスト">
          <a:extLst>
            <a:ext uri="{FF2B5EF4-FFF2-40B4-BE49-F238E27FC236}">
              <a16:creationId xmlns:a16="http://schemas.microsoft.com/office/drawing/2014/main" id="{E651225F-689D-465E-940E-09E906E2ADEF}"/>
            </a:ext>
          </a:extLst>
        </xdr:cNvPr>
        <xdr:cNvSpPr txBox="1"/>
      </xdr:nvSpPr>
      <xdr:spPr>
        <a:xfrm>
          <a:off x="14414500" y="541511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103958</xdr:rowOff>
    </xdr:from>
    <xdr:to>
      <xdr:col>86</xdr:col>
      <xdr:colOff>25400</xdr:colOff>
      <xdr:row>33</xdr:row>
      <xdr:rowOff>103958</xdr:rowOff>
    </xdr:to>
    <xdr:cxnSp macro="">
      <xdr:nvCxnSpPr>
        <xdr:cNvPr id="520" name="直線コネクタ 519">
          <a:extLst>
            <a:ext uri="{FF2B5EF4-FFF2-40B4-BE49-F238E27FC236}">
              <a16:creationId xmlns:a16="http://schemas.microsoft.com/office/drawing/2014/main" id="{02FFC82A-EF6B-4E86-BBAE-D40A944ADE26}"/>
            </a:ext>
          </a:extLst>
        </xdr:cNvPr>
        <xdr:cNvCxnSpPr/>
      </xdr:nvCxnSpPr>
      <xdr:spPr>
        <a:xfrm>
          <a:off x="14287500" y="56360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105427</xdr:rowOff>
    </xdr:from>
    <xdr:ext cx="405111" cy="259045"/>
    <xdr:sp macro="" textlink="">
      <xdr:nvSpPr>
        <xdr:cNvPr id="521" name="【一般廃棄物処理施設】&#10;有形固定資産減価償却率平均値テキスト">
          <a:extLst>
            <a:ext uri="{FF2B5EF4-FFF2-40B4-BE49-F238E27FC236}">
              <a16:creationId xmlns:a16="http://schemas.microsoft.com/office/drawing/2014/main" id="{BC1435E2-67A7-460F-9FC9-D190F477A70A}"/>
            </a:ext>
          </a:extLst>
        </xdr:cNvPr>
        <xdr:cNvSpPr txBox="1"/>
      </xdr:nvSpPr>
      <xdr:spPr>
        <a:xfrm>
          <a:off x="14414500" y="630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82550</xdr:rowOff>
    </xdr:from>
    <xdr:to>
      <xdr:col>85</xdr:col>
      <xdr:colOff>177800</xdr:colOff>
      <xdr:row>39</xdr:row>
      <xdr:rowOff>12700</xdr:rowOff>
    </xdr:to>
    <xdr:sp macro="" textlink="">
      <xdr:nvSpPr>
        <xdr:cNvPr id="522" name="フローチャート: 判断 521">
          <a:extLst>
            <a:ext uri="{FF2B5EF4-FFF2-40B4-BE49-F238E27FC236}">
              <a16:creationId xmlns:a16="http://schemas.microsoft.com/office/drawing/2014/main" id="{9E516A67-3E2D-489C-83A3-8E3D4C7C8B79}"/>
            </a:ext>
          </a:extLst>
        </xdr:cNvPr>
        <xdr:cNvSpPr/>
      </xdr:nvSpPr>
      <xdr:spPr>
        <a:xfrm>
          <a:off x="14325600" y="645287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18869</xdr:rowOff>
    </xdr:from>
    <xdr:to>
      <xdr:col>81</xdr:col>
      <xdr:colOff>101600</xdr:colOff>
      <xdr:row>38</xdr:row>
      <xdr:rowOff>120469</xdr:rowOff>
    </xdr:to>
    <xdr:sp macro="" textlink="">
      <xdr:nvSpPr>
        <xdr:cNvPr id="523" name="フローチャート: 判断 522">
          <a:extLst>
            <a:ext uri="{FF2B5EF4-FFF2-40B4-BE49-F238E27FC236}">
              <a16:creationId xmlns:a16="http://schemas.microsoft.com/office/drawing/2014/main" id="{BBC6FFAE-75D0-42D0-AC50-999F29CF9114}"/>
            </a:ext>
          </a:extLst>
        </xdr:cNvPr>
        <xdr:cNvSpPr/>
      </xdr:nvSpPr>
      <xdr:spPr>
        <a:xfrm>
          <a:off x="13578840" y="638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35197</xdr:rowOff>
    </xdr:from>
    <xdr:to>
      <xdr:col>76</xdr:col>
      <xdr:colOff>165100</xdr:colOff>
      <xdr:row>38</xdr:row>
      <xdr:rowOff>136797</xdr:rowOff>
    </xdr:to>
    <xdr:sp macro="" textlink="">
      <xdr:nvSpPr>
        <xdr:cNvPr id="524" name="フローチャート: 判断 523">
          <a:extLst>
            <a:ext uri="{FF2B5EF4-FFF2-40B4-BE49-F238E27FC236}">
              <a16:creationId xmlns:a16="http://schemas.microsoft.com/office/drawing/2014/main" id="{A5B2E4F9-82FC-4BD1-8E50-3D1613348F39}"/>
            </a:ext>
          </a:extLst>
        </xdr:cNvPr>
        <xdr:cNvSpPr/>
      </xdr:nvSpPr>
      <xdr:spPr>
        <a:xfrm>
          <a:off x="12804140" y="6405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30299</xdr:rowOff>
    </xdr:from>
    <xdr:to>
      <xdr:col>72</xdr:col>
      <xdr:colOff>38100</xdr:colOff>
      <xdr:row>38</xdr:row>
      <xdr:rowOff>131899</xdr:rowOff>
    </xdr:to>
    <xdr:sp macro="" textlink="">
      <xdr:nvSpPr>
        <xdr:cNvPr id="525" name="フローチャート: 判断 524">
          <a:extLst>
            <a:ext uri="{FF2B5EF4-FFF2-40B4-BE49-F238E27FC236}">
              <a16:creationId xmlns:a16="http://schemas.microsoft.com/office/drawing/2014/main" id="{FC06F476-3926-43BA-94FB-907EE537B5A1}"/>
            </a:ext>
          </a:extLst>
        </xdr:cNvPr>
        <xdr:cNvSpPr/>
      </xdr:nvSpPr>
      <xdr:spPr>
        <a:xfrm>
          <a:off x="12029440" y="640061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157661</xdr:rowOff>
    </xdr:from>
    <xdr:to>
      <xdr:col>67</xdr:col>
      <xdr:colOff>101600</xdr:colOff>
      <xdr:row>38</xdr:row>
      <xdr:rowOff>87812</xdr:rowOff>
    </xdr:to>
    <xdr:sp macro="" textlink="">
      <xdr:nvSpPr>
        <xdr:cNvPr id="526" name="フローチャート: 判断 525">
          <a:extLst>
            <a:ext uri="{FF2B5EF4-FFF2-40B4-BE49-F238E27FC236}">
              <a16:creationId xmlns:a16="http://schemas.microsoft.com/office/drawing/2014/main" id="{BB10276D-29C5-486F-93B9-D200C6271158}"/>
            </a:ext>
          </a:extLst>
        </xdr:cNvPr>
        <xdr:cNvSpPr/>
      </xdr:nvSpPr>
      <xdr:spPr>
        <a:xfrm>
          <a:off x="11231880" y="6360341"/>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10214F32-38C4-4A51-B29C-1B0C027F950C}"/>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B0728510-E4C3-4AE3-9C3A-A83616868EC4}"/>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719FB590-3F68-4243-B9FF-A8B62E32BA5C}"/>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A783106C-CD3D-4DD6-AC5E-FDEC00FD50BE}"/>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48D2EACD-AA50-4D3F-A01E-9591BCF6E8AF}"/>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123372</xdr:rowOff>
    </xdr:from>
    <xdr:to>
      <xdr:col>85</xdr:col>
      <xdr:colOff>177800</xdr:colOff>
      <xdr:row>40</xdr:row>
      <xdr:rowOff>53522</xdr:rowOff>
    </xdr:to>
    <xdr:sp macro="" textlink="">
      <xdr:nvSpPr>
        <xdr:cNvPr id="532" name="楕円 531">
          <a:extLst>
            <a:ext uri="{FF2B5EF4-FFF2-40B4-BE49-F238E27FC236}">
              <a16:creationId xmlns:a16="http://schemas.microsoft.com/office/drawing/2014/main" id="{6883C753-1CAA-40A6-BC31-FF26733BF614}"/>
            </a:ext>
          </a:extLst>
        </xdr:cNvPr>
        <xdr:cNvSpPr/>
      </xdr:nvSpPr>
      <xdr:spPr>
        <a:xfrm>
          <a:off x="14325600" y="666133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101799</xdr:rowOff>
    </xdr:from>
    <xdr:ext cx="405111" cy="259045"/>
    <xdr:sp macro="" textlink="">
      <xdr:nvSpPr>
        <xdr:cNvPr id="533" name="【一般廃棄物処理施設】&#10;有形固定資産減価償却率該当値テキスト">
          <a:extLst>
            <a:ext uri="{FF2B5EF4-FFF2-40B4-BE49-F238E27FC236}">
              <a16:creationId xmlns:a16="http://schemas.microsoft.com/office/drawing/2014/main" id="{655A0E3F-6338-4B53-B0FD-F86B08AA599E}"/>
            </a:ext>
          </a:extLst>
        </xdr:cNvPr>
        <xdr:cNvSpPr txBox="1"/>
      </xdr:nvSpPr>
      <xdr:spPr>
        <a:xfrm>
          <a:off x="14414500" y="6639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136996</xdr:rowOff>
    </xdr:from>
    <xdr:ext cx="405111" cy="259045"/>
    <xdr:sp macro="" textlink="">
      <xdr:nvSpPr>
        <xdr:cNvPr id="534" name="n_1aveValue【一般廃棄物処理施設】&#10;有形固定資産減価償却率">
          <a:extLst>
            <a:ext uri="{FF2B5EF4-FFF2-40B4-BE49-F238E27FC236}">
              <a16:creationId xmlns:a16="http://schemas.microsoft.com/office/drawing/2014/main" id="{CDED4839-2522-4B07-A4D0-4CBD99ADC924}"/>
            </a:ext>
          </a:extLst>
        </xdr:cNvPr>
        <xdr:cNvSpPr txBox="1"/>
      </xdr:nvSpPr>
      <xdr:spPr>
        <a:xfrm>
          <a:off x="13437244" y="61720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153324</xdr:rowOff>
    </xdr:from>
    <xdr:ext cx="405111" cy="259045"/>
    <xdr:sp macro="" textlink="">
      <xdr:nvSpPr>
        <xdr:cNvPr id="535" name="n_2aveValue【一般廃棄物処理施設】&#10;有形固定資産減価償却率">
          <a:extLst>
            <a:ext uri="{FF2B5EF4-FFF2-40B4-BE49-F238E27FC236}">
              <a16:creationId xmlns:a16="http://schemas.microsoft.com/office/drawing/2014/main" id="{4605BF5B-A01A-4AEC-9EA3-1B058F45E908}"/>
            </a:ext>
          </a:extLst>
        </xdr:cNvPr>
        <xdr:cNvSpPr txBox="1"/>
      </xdr:nvSpPr>
      <xdr:spPr>
        <a:xfrm>
          <a:off x="12675244" y="618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148426</xdr:rowOff>
    </xdr:from>
    <xdr:ext cx="405111" cy="259045"/>
    <xdr:sp macro="" textlink="">
      <xdr:nvSpPr>
        <xdr:cNvPr id="536" name="n_3aveValue【一般廃棄物処理施設】&#10;有形固定資産減価償却率">
          <a:extLst>
            <a:ext uri="{FF2B5EF4-FFF2-40B4-BE49-F238E27FC236}">
              <a16:creationId xmlns:a16="http://schemas.microsoft.com/office/drawing/2014/main" id="{3D6766CA-7B9D-4B55-B7DD-71C57FCBB8D7}"/>
            </a:ext>
          </a:extLst>
        </xdr:cNvPr>
        <xdr:cNvSpPr txBox="1"/>
      </xdr:nvSpPr>
      <xdr:spPr>
        <a:xfrm>
          <a:off x="11900544" y="6183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104338</xdr:rowOff>
    </xdr:from>
    <xdr:ext cx="405111" cy="259045"/>
    <xdr:sp macro="" textlink="">
      <xdr:nvSpPr>
        <xdr:cNvPr id="537" name="n_4aveValue【一般廃棄物処理施設】&#10;有形固定資産減価償却率">
          <a:extLst>
            <a:ext uri="{FF2B5EF4-FFF2-40B4-BE49-F238E27FC236}">
              <a16:creationId xmlns:a16="http://schemas.microsoft.com/office/drawing/2014/main" id="{5F16DC21-321C-48D7-BA5F-44F676046E26}"/>
            </a:ext>
          </a:extLst>
        </xdr:cNvPr>
        <xdr:cNvSpPr txBox="1"/>
      </xdr:nvSpPr>
      <xdr:spPr>
        <a:xfrm>
          <a:off x="11102984" y="613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38" name="正方形/長方形 537">
          <a:extLst>
            <a:ext uri="{FF2B5EF4-FFF2-40B4-BE49-F238E27FC236}">
              <a16:creationId xmlns:a16="http://schemas.microsoft.com/office/drawing/2014/main" id="{CA9829C4-CA94-4BAB-A9FB-5B2440B14FCF}"/>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39" name="正方形/長方形 538">
          <a:extLst>
            <a:ext uri="{FF2B5EF4-FFF2-40B4-BE49-F238E27FC236}">
              <a16:creationId xmlns:a16="http://schemas.microsoft.com/office/drawing/2014/main" id="{939FA555-7747-4F75-802A-D6391BE960BE}"/>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0" name="正方形/長方形 539">
          <a:extLst>
            <a:ext uri="{FF2B5EF4-FFF2-40B4-BE49-F238E27FC236}">
              <a16:creationId xmlns:a16="http://schemas.microsoft.com/office/drawing/2014/main" id="{A6864493-25A9-4EDD-8852-49DD22CFCA6C}"/>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1" name="正方形/長方形 540">
          <a:extLst>
            <a:ext uri="{FF2B5EF4-FFF2-40B4-BE49-F238E27FC236}">
              <a16:creationId xmlns:a16="http://schemas.microsoft.com/office/drawing/2014/main" id="{53A5F16B-FF77-4EA0-9B39-9D350AD4004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2" name="正方形/長方形 541">
          <a:extLst>
            <a:ext uri="{FF2B5EF4-FFF2-40B4-BE49-F238E27FC236}">
              <a16:creationId xmlns:a16="http://schemas.microsoft.com/office/drawing/2014/main" id="{3240F800-E2AD-4D7B-A374-EA1A0E13B487}"/>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3" name="正方形/長方形 542">
          <a:extLst>
            <a:ext uri="{FF2B5EF4-FFF2-40B4-BE49-F238E27FC236}">
              <a16:creationId xmlns:a16="http://schemas.microsoft.com/office/drawing/2014/main" id="{298C57E2-3A3F-477C-B9FD-CF4948ACF78A}"/>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4" name="正方形/長方形 543">
          <a:extLst>
            <a:ext uri="{FF2B5EF4-FFF2-40B4-BE49-F238E27FC236}">
              <a16:creationId xmlns:a16="http://schemas.microsoft.com/office/drawing/2014/main" id="{878C8DF2-28F0-471D-AB73-86B33AD23CD8}"/>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5" name="正方形/長方形 544">
          <a:extLst>
            <a:ext uri="{FF2B5EF4-FFF2-40B4-BE49-F238E27FC236}">
              <a16:creationId xmlns:a16="http://schemas.microsoft.com/office/drawing/2014/main" id="{CECC05FE-EE73-4509-84E1-B07A904D0995}"/>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46" name="テキスト ボックス 545">
          <a:extLst>
            <a:ext uri="{FF2B5EF4-FFF2-40B4-BE49-F238E27FC236}">
              <a16:creationId xmlns:a16="http://schemas.microsoft.com/office/drawing/2014/main" id="{5E050F9B-5B4D-43FE-B8E8-07EB18EA9F6E}"/>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47" name="直線コネクタ 546">
          <a:extLst>
            <a:ext uri="{FF2B5EF4-FFF2-40B4-BE49-F238E27FC236}">
              <a16:creationId xmlns:a16="http://schemas.microsoft.com/office/drawing/2014/main" id="{BA79F3E9-339D-4FCC-A94C-C4C44005C2C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48" name="直線コネクタ 547">
          <a:extLst>
            <a:ext uri="{FF2B5EF4-FFF2-40B4-BE49-F238E27FC236}">
              <a16:creationId xmlns:a16="http://schemas.microsoft.com/office/drawing/2014/main" id="{53704612-4DB4-4915-BEA5-4C6B24811948}"/>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49" name="テキスト ボックス 548">
          <a:extLst>
            <a:ext uri="{FF2B5EF4-FFF2-40B4-BE49-F238E27FC236}">
              <a16:creationId xmlns:a16="http://schemas.microsoft.com/office/drawing/2014/main" id="{C662E3DB-5339-43DB-A11C-DBDF4B60241B}"/>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50" name="直線コネクタ 549">
          <a:extLst>
            <a:ext uri="{FF2B5EF4-FFF2-40B4-BE49-F238E27FC236}">
              <a16:creationId xmlns:a16="http://schemas.microsoft.com/office/drawing/2014/main" id="{6727F21F-A75E-4D81-857F-310C1E6F852D}"/>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51" name="テキスト ボックス 550">
          <a:extLst>
            <a:ext uri="{FF2B5EF4-FFF2-40B4-BE49-F238E27FC236}">
              <a16:creationId xmlns:a16="http://schemas.microsoft.com/office/drawing/2014/main" id="{045447FA-75B6-4798-B13A-2E5D49789A81}"/>
            </a:ext>
          </a:extLst>
        </xdr:cNvPr>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52" name="直線コネクタ 551">
          <a:extLst>
            <a:ext uri="{FF2B5EF4-FFF2-40B4-BE49-F238E27FC236}">
              <a16:creationId xmlns:a16="http://schemas.microsoft.com/office/drawing/2014/main" id="{EDCDF1FA-FC32-48E0-9304-13EBF48A2852}"/>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553" name="テキスト ボックス 552">
          <a:extLst>
            <a:ext uri="{FF2B5EF4-FFF2-40B4-BE49-F238E27FC236}">
              <a16:creationId xmlns:a16="http://schemas.microsoft.com/office/drawing/2014/main" id="{18D27B95-ACD3-464F-9C30-A1C3AE619623}"/>
            </a:ext>
          </a:extLst>
        </xdr:cNvPr>
        <xdr:cNvSpPr txBox="1"/>
      </xdr:nvSpPr>
      <xdr:spPr>
        <a:xfrm>
          <a:off x="1549930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54" name="直線コネクタ 553">
          <a:extLst>
            <a:ext uri="{FF2B5EF4-FFF2-40B4-BE49-F238E27FC236}">
              <a16:creationId xmlns:a16="http://schemas.microsoft.com/office/drawing/2014/main" id="{4FE03C12-EC03-415C-9158-BFE07F06396E}"/>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555" name="テキスト ボックス 554">
          <a:extLst>
            <a:ext uri="{FF2B5EF4-FFF2-40B4-BE49-F238E27FC236}">
              <a16:creationId xmlns:a16="http://schemas.microsoft.com/office/drawing/2014/main" id="{1E04AE31-D8CC-4A89-9CF7-BE7BE082C5D9}"/>
            </a:ext>
          </a:extLst>
        </xdr:cNvPr>
        <xdr:cNvSpPr txBox="1"/>
      </xdr:nvSpPr>
      <xdr:spPr>
        <a:xfrm>
          <a:off x="1549930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56" name="直線コネクタ 555">
          <a:extLst>
            <a:ext uri="{FF2B5EF4-FFF2-40B4-BE49-F238E27FC236}">
              <a16:creationId xmlns:a16="http://schemas.microsoft.com/office/drawing/2014/main" id="{AE22B3AA-DED0-4493-96DA-8158A114534A}"/>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57" name="テキスト ボックス 556">
          <a:extLst>
            <a:ext uri="{FF2B5EF4-FFF2-40B4-BE49-F238E27FC236}">
              <a16:creationId xmlns:a16="http://schemas.microsoft.com/office/drawing/2014/main" id="{7E541F47-C141-494D-84A0-4B3748FA7F6C}"/>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58" name="【一般廃棄物処理施設】&#10;一人当たり有形固定資産（償却資産）額グラフ枠">
          <a:extLst>
            <a:ext uri="{FF2B5EF4-FFF2-40B4-BE49-F238E27FC236}">
              <a16:creationId xmlns:a16="http://schemas.microsoft.com/office/drawing/2014/main" id="{37ACFDFB-B79A-4BFA-8B82-B97FA126D2A9}"/>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119134</xdr:rowOff>
    </xdr:from>
    <xdr:to>
      <xdr:col>116</xdr:col>
      <xdr:colOff>62864</xdr:colOff>
      <xdr:row>41</xdr:row>
      <xdr:rowOff>131399</xdr:rowOff>
    </xdr:to>
    <xdr:cxnSp macro="">
      <xdr:nvCxnSpPr>
        <xdr:cNvPr id="559" name="直線コネクタ 558">
          <a:extLst>
            <a:ext uri="{FF2B5EF4-FFF2-40B4-BE49-F238E27FC236}">
              <a16:creationId xmlns:a16="http://schemas.microsoft.com/office/drawing/2014/main" id="{232EB75F-1D32-4BEB-BB56-DE3BA6CC5E85}"/>
            </a:ext>
          </a:extLst>
        </xdr:cNvPr>
        <xdr:cNvCxnSpPr/>
      </xdr:nvCxnSpPr>
      <xdr:spPr>
        <a:xfrm flipV="1">
          <a:off x="19509104" y="5651254"/>
          <a:ext cx="0" cy="1353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135226</xdr:rowOff>
    </xdr:from>
    <xdr:ext cx="469744" cy="259045"/>
    <xdr:sp macro="" textlink="">
      <xdr:nvSpPr>
        <xdr:cNvPr id="560" name="【一般廃棄物処理施設】&#10;一人当たり有形固定資産（償却資産）額最小値テキスト">
          <a:extLst>
            <a:ext uri="{FF2B5EF4-FFF2-40B4-BE49-F238E27FC236}">
              <a16:creationId xmlns:a16="http://schemas.microsoft.com/office/drawing/2014/main" id="{6CD0E848-82DA-42E1-AD75-229AF57A3123}"/>
            </a:ext>
          </a:extLst>
        </xdr:cNvPr>
        <xdr:cNvSpPr txBox="1"/>
      </xdr:nvSpPr>
      <xdr:spPr>
        <a:xfrm>
          <a:off x="19547840" y="700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131399</xdr:rowOff>
    </xdr:from>
    <xdr:to>
      <xdr:col>116</xdr:col>
      <xdr:colOff>152400</xdr:colOff>
      <xdr:row>41</xdr:row>
      <xdr:rowOff>131399</xdr:rowOff>
    </xdr:to>
    <xdr:cxnSp macro="">
      <xdr:nvCxnSpPr>
        <xdr:cNvPr id="561" name="直線コネクタ 560">
          <a:extLst>
            <a:ext uri="{FF2B5EF4-FFF2-40B4-BE49-F238E27FC236}">
              <a16:creationId xmlns:a16="http://schemas.microsoft.com/office/drawing/2014/main" id="{0A361169-58D4-4D35-96DC-583CD265B428}"/>
            </a:ext>
          </a:extLst>
        </xdr:cNvPr>
        <xdr:cNvCxnSpPr/>
      </xdr:nvCxnSpPr>
      <xdr:spPr>
        <a:xfrm>
          <a:off x="19443700" y="70046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65811</xdr:rowOff>
    </xdr:from>
    <xdr:ext cx="690189" cy="259045"/>
    <xdr:sp macro="" textlink="">
      <xdr:nvSpPr>
        <xdr:cNvPr id="562" name="【一般廃棄物処理施設】&#10;一人当たり有形固定資産（償却資産）額最大値テキスト">
          <a:extLst>
            <a:ext uri="{FF2B5EF4-FFF2-40B4-BE49-F238E27FC236}">
              <a16:creationId xmlns:a16="http://schemas.microsoft.com/office/drawing/2014/main" id="{4BD15D71-7A58-42A2-BAAD-11F48B31B090}"/>
            </a:ext>
          </a:extLst>
        </xdr:cNvPr>
        <xdr:cNvSpPr txBox="1"/>
      </xdr:nvSpPr>
      <xdr:spPr>
        <a:xfrm>
          <a:off x="19547840" y="54302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119134</xdr:rowOff>
    </xdr:from>
    <xdr:to>
      <xdr:col>116</xdr:col>
      <xdr:colOff>152400</xdr:colOff>
      <xdr:row>33</xdr:row>
      <xdr:rowOff>119134</xdr:rowOff>
    </xdr:to>
    <xdr:cxnSp macro="">
      <xdr:nvCxnSpPr>
        <xdr:cNvPr id="563" name="直線コネクタ 562">
          <a:extLst>
            <a:ext uri="{FF2B5EF4-FFF2-40B4-BE49-F238E27FC236}">
              <a16:creationId xmlns:a16="http://schemas.microsoft.com/office/drawing/2014/main" id="{17616FD3-FEDB-4829-9558-1DB8D47E8DA8}"/>
            </a:ext>
          </a:extLst>
        </xdr:cNvPr>
        <xdr:cNvCxnSpPr/>
      </xdr:nvCxnSpPr>
      <xdr:spPr>
        <a:xfrm>
          <a:off x="19443700" y="56512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61506</xdr:rowOff>
    </xdr:from>
    <xdr:ext cx="599010" cy="259045"/>
    <xdr:sp macro="" textlink="">
      <xdr:nvSpPr>
        <xdr:cNvPr id="564" name="【一般廃棄物処理施設】&#10;一人当たり有形固定資産（償却資産）額平均値テキスト">
          <a:extLst>
            <a:ext uri="{FF2B5EF4-FFF2-40B4-BE49-F238E27FC236}">
              <a16:creationId xmlns:a16="http://schemas.microsoft.com/office/drawing/2014/main" id="{726FE1FD-106F-460C-8E47-2EE8EE32B84B}"/>
            </a:ext>
          </a:extLst>
        </xdr:cNvPr>
        <xdr:cNvSpPr txBox="1"/>
      </xdr:nvSpPr>
      <xdr:spPr>
        <a:xfrm>
          <a:off x="19547840" y="67671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83079</xdr:rowOff>
    </xdr:from>
    <xdr:to>
      <xdr:col>116</xdr:col>
      <xdr:colOff>114300</xdr:colOff>
      <xdr:row>41</xdr:row>
      <xdr:rowOff>13229</xdr:rowOff>
    </xdr:to>
    <xdr:sp macro="" textlink="">
      <xdr:nvSpPr>
        <xdr:cNvPr id="565" name="フローチャート: 判断 564">
          <a:extLst>
            <a:ext uri="{FF2B5EF4-FFF2-40B4-BE49-F238E27FC236}">
              <a16:creationId xmlns:a16="http://schemas.microsoft.com/office/drawing/2014/main" id="{6FE2B466-B3EE-4579-8667-4D18383A5CA1}"/>
            </a:ext>
          </a:extLst>
        </xdr:cNvPr>
        <xdr:cNvSpPr/>
      </xdr:nvSpPr>
      <xdr:spPr>
        <a:xfrm>
          <a:off x="19458940" y="67886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93156</xdr:rowOff>
    </xdr:from>
    <xdr:to>
      <xdr:col>112</xdr:col>
      <xdr:colOff>38100</xdr:colOff>
      <xdr:row>41</xdr:row>
      <xdr:rowOff>23306</xdr:rowOff>
    </xdr:to>
    <xdr:sp macro="" textlink="">
      <xdr:nvSpPr>
        <xdr:cNvPr id="566" name="フローチャート: 判断 565">
          <a:extLst>
            <a:ext uri="{FF2B5EF4-FFF2-40B4-BE49-F238E27FC236}">
              <a16:creationId xmlns:a16="http://schemas.microsoft.com/office/drawing/2014/main" id="{7A649D73-14B1-4EDE-98D4-1CF611EBE721}"/>
            </a:ext>
          </a:extLst>
        </xdr:cNvPr>
        <xdr:cNvSpPr/>
      </xdr:nvSpPr>
      <xdr:spPr>
        <a:xfrm>
          <a:off x="18735040" y="67987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110789</xdr:rowOff>
    </xdr:from>
    <xdr:to>
      <xdr:col>107</xdr:col>
      <xdr:colOff>101600</xdr:colOff>
      <xdr:row>41</xdr:row>
      <xdr:rowOff>40939</xdr:rowOff>
    </xdr:to>
    <xdr:sp macro="" textlink="">
      <xdr:nvSpPr>
        <xdr:cNvPr id="567" name="フローチャート: 判断 566">
          <a:extLst>
            <a:ext uri="{FF2B5EF4-FFF2-40B4-BE49-F238E27FC236}">
              <a16:creationId xmlns:a16="http://schemas.microsoft.com/office/drawing/2014/main" id="{DC6BE797-3603-4F2D-8BB7-856AEC2FCBAD}"/>
            </a:ext>
          </a:extLst>
        </xdr:cNvPr>
        <xdr:cNvSpPr/>
      </xdr:nvSpPr>
      <xdr:spPr>
        <a:xfrm>
          <a:off x="17937480" y="68163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110010</xdr:rowOff>
    </xdr:from>
    <xdr:to>
      <xdr:col>102</xdr:col>
      <xdr:colOff>165100</xdr:colOff>
      <xdr:row>41</xdr:row>
      <xdr:rowOff>40160</xdr:rowOff>
    </xdr:to>
    <xdr:sp macro="" textlink="">
      <xdr:nvSpPr>
        <xdr:cNvPr id="568" name="フローチャート: 判断 567">
          <a:extLst>
            <a:ext uri="{FF2B5EF4-FFF2-40B4-BE49-F238E27FC236}">
              <a16:creationId xmlns:a16="http://schemas.microsoft.com/office/drawing/2014/main" id="{D3BFD07E-2448-4F23-8814-2DA914C8C4C6}"/>
            </a:ext>
          </a:extLst>
        </xdr:cNvPr>
        <xdr:cNvSpPr/>
      </xdr:nvSpPr>
      <xdr:spPr>
        <a:xfrm>
          <a:off x="17162780" y="6815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116606</xdr:rowOff>
    </xdr:from>
    <xdr:to>
      <xdr:col>98</xdr:col>
      <xdr:colOff>38100</xdr:colOff>
      <xdr:row>41</xdr:row>
      <xdr:rowOff>46756</xdr:rowOff>
    </xdr:to>
    <xdr:sp macro="" textlink="">
      <xdr:nvSpPr>
        <xdr:cNvPr id="569" name="フローチャート: 判断 568">
          <a:extLst>
            <a:ext uri="{FF2B5EF4-FFF2-40B4-BE49-F238E27FC236}">
              <a16:creationId xmlns:a16="http://schemas.microsoft.com/office/drawing/2014/main" id="{E19AA15E-27E7-4AD5-9C0C-B83DA7273E0B}"/>
            </a:ext>
          </a:extLst>
        </xdr:cNvPr>
        <xdr:cNvSpPr/>
      </xdr:nvSpPr>
      <xdr:spPr>
        <a:xfrm>
          <a:off x="16388080" y="68222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0" name="テキスト ボックス 569">
          <a:extLst>
            <a:ext uri="{FF2B5EF4-FFF2-40B4-BE49-F238E27FC236}">
              <a16:creationId xmlns:a16="http://schemas.microsoft.com/office/drawing/2014/main" id="{BA306F10-CB61-4F12-84AF-CBA7D7AE6F11}"/>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1" name="テキスト ボックス 570">
          <a:extLst>
            <a:ext uri="{FF2B5EF4-FFF2-40B4-BE49-F238E27FC236}">
              <a16:creationId xmlns:a16="http://schemas.microsoft.com/office/drawing/2014/main" id="{515570E2-6320-4B47-B4CF-1A829BCA38CF}"/>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2" name="テキスト ボックス 571">
          <a:extLst>
            <a:ext uri="{FF2B5EF4-FFF2-40B4-BE49-F238E27FC236}">
              <a16:creationId xmlns:a16="http://schemas.microsoft.com/office/drawing/2014/main" id="{38340487-5993-4E55-B376-DC4138D9586E}"/>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3" name="テキスト ボックス 572">
          <a:extLst>
            <a:ext uri="{FF2B5EF4-FFF2-40B4-BE49-F238E27FC236}">
              <a16:creationId xmlns:a16="http://schemas.microsoft.com/office/drawing/2014/main" id="{4A0CDD46-4E68-4D41-9010-33C7349C8D57}"/>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4" name="テキスト ボックス 573">
          <a:extLst>
            <a:ext uri="{FF2B5EF4-FFF2-40B4-BE49-F238E27FC236}">
              <a16:creationId xmlns:a16="http://schemas.microsoft.com/office/drawing/2014/main" id="{87E18E81-F323-48B8-A84F-B34199ADC477}"/>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15468</xdr:rowOff>
    </xdr:from>
    <xdr:to>
      <xdr:col>116</xdr:col>
      <xdr:colOff>114300</xdr:colOff>
      <xdr:row>39</xdr:row>
      <xdr:rowOff>117068</xdr:rowOff>
    </xdr:to>
    <xdr:sp macro="" textlink="">
      <xdr:nvSpPr>
        <xdr:cNvPr id="575" name="楕円 574">
          <a:extLst>
            <a:ext uri="{FF2B5EF4-FFF2-40B4-BE49-F238E27FC236}">
              <a16:creationId xmlns:a16="http://schemas.microsoft.com/office/drawing/2014/main" id="{DC14CF4E-2615-4401-AB17-9CED14D3DA31}"/>
            </a:ext>
          </a:extLst>
        </xdr:cNvPr>
        <xdr:cNvSpPr/>
      </xdr:nvSpPr>
      <xdr:spPr>
        <a:xfrm>
          <a:off x="19458940" y="6553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38345</xdr:rowOff>
    </xdr:from>
    <xdr:ext cx="599010" cy="259045"/>
    <xdr:sp macro="" textlink="">
      <xdr:nvSpPr>
        <xdr:cNvPr id="576" name="【一般廃棄物処理施設】&#10;一人当たり有形固定資産（償却資産）額該当値テキスト">
          <a:extLst>
            <a:ext uri="{FF2B5EF4-FFF2-40B4-BE49-F238E27FC236}">
              <a16:creationId xmlns:a16="http://schemas.microsoft.com/office/drawing/2014/main" id="{55A5F4EF-8102-4912-B37E-28468FBBFD50}"/>
            </a:ext>
          </a:extLst>
        </xdr:cNvPr>
        <xdr:cNvSpPr txBox="1"/>
      </xdr:nvSpPr>
      <xdr:spPr>
        <a:xfrm>
          <a:off x="19547840" y="6408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448,362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39833</xdr:rowOff>
    </xdr:from>
    <xdr:ext cx="599010" cy="259045"/>
    <xdr:sp macro="" textlink="">
      <xdr:nvSpPr>
        <xdr:cNvPr id="577" name="n_1aveValue【一般廃棄物処理施設】&#10;一人当たり有形固定資産（償却資産）額">
          <a:extLst>
            <a:ext uri="{FF2B5EF4-FFF2-40B4-BE49-F238E27FC236}">
              <a16:creationId xmlns:a16="http://schemas.microsoft.com/office/drawing/2014/main" id="{9AD50CFC-4CB2-4550-8AEF-32D58D0BC102}"/>
            </a:ext>
          </a:extLst>
        </xdr:cNvPr>
        <xdr:cNvSpPr txBox="1"/>
      </xdr:nvSpPr>
      <xdr:spPr>
        <a:xfrm>
          <a:off x="18496495" y="6577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57466</xdr:rowOff>
    </xdr:from>
    <xdr:ext cx="599010" cy="259045"/>
    <xdr:sp macro="" textlink="">
      <xdr:nvSpPr>
        <xdr:cNvPr id="578" name="n_2aveValue【一般廃棄物処理施設】&#10;一人当たり有形固定資産（償却資産）額">
          <a:extLst>
            <a:ext uri="{FF2B5EF4-FFF2-40B4-BE49-F238E27FC236}">
              <a16:creationId xmlns:a16="http://schemas.microsoft.com/office/drawing/2014/main" id="{E7627920-172E-4AAB-9AC1-72C12BF60620}"/>
            </a:ext>
          </a:extLst>
        </xdr:cNvPr>
        <xdr:cNvSpPr txBox="1"/>
      </xdr:nvSpPr>
      <xdr:spPr>
        <a:xfrm>
          <a:off x="17734495" y="6595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56687</xdr:rowOff>
    </xdr:from>
    <xdr:ext cx="599010" cy="259045"/>
    <xdr:sp macro="" textlink="">
      <xdr:nvSpPr>
        <xdr:cNvPr id="579" name="n_3aveValue【一般廃棄物処理施設】&#10;一人当たり有形固定資産（償却資産）額">
          <a:extLst>
            <a:ext uri="{FF2B5EF4-FFF2-40B4-BE49-F238E27FC236}">
              <a16:creationId xmlns:a16="http://schemas.microsoft.com/office/drawing/2014/main" id="{08988B8F-0D33-4D4C-AEE2-25E4595DB8FB}"/>
            </a:ext>
          </a:extLst>
        </xdr:cNvPr>
        <xdr:cNvSpPr txBox="1"/>
      </xdr:nvSpPr>
      <xdr:spPr>
        <a:xfrm>
          <a:off x="16936935" y="6594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63283</xdr:rowOff>
    </xdr:from>
    <xdr:ext cx="599010" cy="259045"/>
    <xdr:sp macro="" textlink="">
      <xdr:nvSpPr>
        <xdr:cNvPr id="580" name="n_4aveValue【一般廃棄物処理施設】&#10;一人当たり有形固定資産（償却資産）額">
          <a:extLst>
            <a:ext uri="{FF2B5EF4-FFF2-40B4-BE49-F238E27FC236}">
              <a16:creationId xmlns:a16="http://schemas.microsoft.com/office/drawing/2014/main" id="{197E887A-0D54-48F6-B7FC-2E8A0DAC0CE9}"/>
            </a:ext>
          </a:extLst>
        </xdr:cNvPr>
        <xdr:cNvSpPr txBox="1"/>
      </xdr:nvSpPr>
      <xdr:spPr>
        <a:xfrm>
          <a:off x="16162235" y="6601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81" name="正方形/長方形 580">
          <a:extLst>
            <a:ext uri="{FF2B5EF4-FFF2-40B4-BE49-F238E27FC236}">
              <a16:creationId xmlns:a16="http://schemas.microsoft.com/office/drawing/2014/main" id="{8023D1B5-F7F4-44AA-85BD-B3349E910011}"/>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82" name="正方形/長方形 581">
          <a:extLst>
            <a:ext uri="{FF2B5EF4-FFF2-40B4-BE49-F238E27FC236}">
              <a16:creationId xmlns:a16="http://schemas.microsoft.com/office/drawing/2014/main" id="{6DFFDB16-D3B4-42B2-B796-A8B1CD954EA7}"/>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83" name="正方形/長方形 582">
          <a:extLst>
            <a:ext uri="{FF2B5EF4-FFF2-40B4-BE49-F238E27FC236}">
              <a16:creationId xmlns:a16="http://schemas.microsoft.com/office/drawing/2014/main" id="{3EADFBEF-BAFA-4165-9A82-B9A857773991}"/>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84" name="正方形/長方形 583">
          <a:extLst>
            <a:ext uri="{FF2B5EF4-FFF2-40B4-BE49-F238E27FC236}">
              <a16:creationId xmlns:a16="http://schemas.microsoft.com/office/drawing/2014/main" id="{302FC259-6745-44B6-B814-391762CAD49A}"/>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85" name="正方形/長方形 584">
          <a:extLst>
            <a:ext uri="{FF2B5EF4-FFF2-40B4-BE49-F238E27FC236}">
              <a16:creationId xmlns:a16="http://schemas.microsoft.com/office/drawing/2014/main" id="{4E70457E-3C73-4E4D-AAA5-7FC3CEADC54C}"/>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86" name="正方形/長方形 585">
          <a:extLst>
            <a:ext uri="{FF2B5EF4-FFF2-40B4-BE49-F238E27FC236}">
              <a16:creationId xmlns:a16="http://schemas.microsoft.com/office/drawing/2014/main" id="{2B1A2466-3296-48A9-8658-EFACFCCC6381}"/>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87" name="正方形/長方形 586">
          <a:extLst>
            <a:ext uri="{FF2B5EF4-FFF2-40B4-BE49-F238E27FC236}">
              <a16:creationId xmlns:a16="http://schemas.microsoft.com/office/drawing/2014/main" id="{496255EF-68A6-40C8-BD84-C0894C211D4A}"/>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88" name="正方形/長方形 587">
          <a:extLst>
            <a:ext uri="{FF2B5EF4-FFF2-40B4-BE49-F238E27FC236}">
              <a16:creationId xmlns:a16="http://schemas.microsoft.com/office/drawing/2014/main" id="{22DCF35B-FA10-451F-A8B0-C860AE209057}"/>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89" name="テキスト ボックス 588">
          <a:extLst>
            <a:ext uri="{FF2B5EF4-FFF2-40B4-BE49-F238E27FC236}">
              <a16:creationId xmlns:a16="http://schemas.microsoft.com/office/drawing/2014/main" id="{0B0EDEEB-F4D5-4BED-A37C-2F1D32D4D92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90" name="直線コネクタ 589">
          <a:extLst>
            <a:ext uri="{FF2B5EF4-FFF2-40B4-BE49-F238E27FC236}">
              <a16:creationId xmlns:a16="http://schemas.microsoft.com/office/drawing/2014/main" id="{5623B475-FFAD-4E5D-9E9C-E1D7A06BC2B3}"/>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91" name="テキスト ボックス 590">
          <a:extLst>
            <a:ext uri="{FF2B5EF4-FFF2-40B4-BE49-F238E27FC236}">
              <a16:creationId xmlns:a16="http://schemas.microsoft.com/office/drawing/2014/main" id="{02B04E60-E94F-4BB4-9D96-1BDD59D4B326}"/>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92" name="直線コネクタ 591">
          <a:extLst>
            <a:ext uri="{FF2B5EF4-FFF2-40B4-BE49-F238E27FC236}">
              <a16:creationId xmlns:a16="http://schemas.microsoft.com/office/drawing/2014/main" id="{7EF66573-82CB-48A8-B09B-3C10669ABA1A}"/>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93" name="テキスト ボックス 592">
          <a:extLst>
            <a:ext uri="{FF2B5EF4-FFF2-40B4-BE49-F238E27FC236}">
              <a16:creationId xmlns:a16="http://schemas.microsoft.com/office/drawing/2014/main" id="{10D2EF06-3D51-450F-BA21-0E4DB9033CCE}"/>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94" name="直線コネクタ 593">
          <a:extLst>
            <a:ext uri="{FF2B5EF4-FFF2-40B4-BE49-F238E27FC236}">
              <a16:creationId xmlns:a16="http://schemas.microsoft.com/office/drawing/2014/main" id="{ABD58206-C4C2-40C2-91D8-50B96E79EA51}"/>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95" name="テキスト ボックス 594">
          <a:extLst>
            <a:ext uri="{FF2B5EF4-FFF2-40B4-BE49-F238E27FC236}">
              <a16:creationId xmlns:a16="http://schemas.microsoft.com/office/drawing/2014/main" id="{E4FE8F2D-0FC5-4827-9DD8-8FA4FF5F844A}"/>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96" name="直線コネクタ 595">
          <a:extLst>
            <a:ext uri="{FF2B5EF4-FFF2-40B4-BE49-F238E27FC236}">
              <a16:creationId xmlns:a16="http://schemas.microsoft.com/office/drawing/2014/main" id="{4187C3B6-2A17-4923-BA60-CE4A341CC7A6}"/>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97" name="テキスト ボックス 596">
          <a:extLst>
            <a:ext uri="{FF2B5EF4-FFF2-40B4-BE49-F238E27FC236}">
              <a16:creationId xmlns:a16="http://schemas.microsoft.com/office/drawing/2014/main" id="{A9036CD4-DC64-4841-8E1F-9C79BA488E8A}"/>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98" name="直線コネクタ 597">
          <a:extLst>
            <a:ext uri="{FF2B5EF4-FFF2-40B4-BE49-F238E27FC236}">
              <a16:creationId xmlns:a16="http://schemas.microsoft.com/office/drawing/2014/main" id="{73AEAF91-DD85-4CC0-BD7B-4CEE60A3F5EF}"/>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99" name="テキスト ボックス 598">
          <a:extLst>
            <a:ext uri="{FF2B5EF4-FFF2-40B4-BE49-F238E27FC236}">
              <a16:creationId xmlns:a16="http://schemas.microsoft.com/office/drawing/2014/main" id="{91EAE3F1-56CC-49AC-9702-8701AB547999}"/>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00" name="直線コネクタ 599">
          <a:extLst>
            <a:ext uri="{FF2B5EF4-FFF2-40B4-BE49-F238E27FC236}">
              <a16:creationId xmlns:a16="http://schemas.microsoft.com/office/drawing/2014/main" id="{279CA989-4A8B-431C-8661-47D1DEAE298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01" name="テキスト ボックス 600">
          <a:extLst>
            <a:ext uri="{FF2B5EF4-FFF2-40B4-BE49-F238E27FC236}">
              <a16:creationId xmlns:a16="http://schemas.microsoft.com/office/drawing/2014/main" id="{99E84D06-C384-4222-B640-ED8FA877F706}"/>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02" name="直線コネクタ 601">
          <a:extLst>
            <a:ext uri="{FF2B5EF4-FFF2-40B4-BE49-F238E27FC236}">
              <a16:creationId xmlns:a16="http://schemas.microsoft.com/office/drawing/2014/main" id="{CB7BCB26-EBAC-427B-ADA8-4C9C5CBA305D}"/>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03" name="テキスト ボックス 602">
          <a:extLst>
            <a:ext uri="{FF2B5EF4-FFF2-40B4-BE49-F238E27FC236}">
              <a16:creationId xmlns:a16="http://schemas.microsoft.com/office/drawing/2014/main" id="{2224AB51-1AAF-40CF-ABC4-EE6984AB0EDB}"/>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04" name="直線コネクタ 603">
          <a:extLst>
            <a:ext uri="{FF2B5EF4-FFF2-40B4-BE49-F238E27FC236}">
              <a16:creationId xmlns:a16="http://schemas.microsoft.com/office/drawing/2014/main" id="{ACBC518B-4313-460A-90A5-91A81F8D9FB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5" name="【保健センター・保健所】&#10;有形固定資産減価償却率グラフ枠">
          <a:extLst>
            <a:ext uri="{FF2B5EF4-FFF2-40B4-BE49-F238E27FC236}">
              <a16:creationId xmlns:a16="http://schemas.microsoft.com/office/drawing/2014/main" id="{9B029D44-6706-4D72-A7AF-45021B5624D8}"/>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06" name="直線コネクタ 605">
          <a:extLst>
            <a:ext uri="{FF2B5EF4-FFF2-40B4-BE49-F238E27FC236}">
              <a16:creationId xmlns:a16="http://schemas.microsoft.com/office/drawing/2014/main" id="{0FCAFEF9-54AF-47FD-B158-727C4678CC6D}"/>
            </a:ext>
          </a:extLst>
        </xdr:cNvPr>
        <xdr:cNvCxnSpPr/>
      </xdr:nvCxnSpPr>
      <xdr:spPr>
        <a:xfrm flipV="1">
          <a:off x="14375764" y="9453155"/>
          <a:ext cx="0" cy="140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07" name="【保健センター・保健所】&#10;有形固定資産減価償却率最小値テキスト">
          <a:extLst>
            <a:ext uri="{FF2B5EF4-FFF2-40B4-BE49-F238E27FC236}">
              <a16:creationId xmlns:a16="http://schemas.microsoft.com/office/drawing/2014/main" id="{3D66225F-EE59-4781-B6FE-84D2F9FCEB07}"/>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08" name="直線コネクタ 607">
          <a:extLst>
            <a:ext uri="{FF2B5EF4-FFF2-40B4-BE49-F238E27FC236}">
              <a16:creationId xmlns:a16="http://schemas.microsoft.com/office/drawing/2014/main" id="{4905CC2A-EA54-433E-B0F3-41FDB1FFAA7E}"/>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09" name="【保健センター・保健所】&#10;有形固定資産減価償却率最大値テキスト">
          <a:extLst>
            <a:ext uri="{FF2B5EF4-FFF2-40B4-BE49-F238E27FC236}">
              <a16:creationId xmlns:a16="http://schemas.microsoft.com/office/drawing/2014/main" id="{5030EB4F-EC3C-4E7E-81F4-E95CD0E19944}"/>
            </a:ext>
          </a:extLst>
        </xdr:cNvPr>
        <xdr:cNvSpPr txBox="1"/>
      </xdr:nvSpPr>
      <xdr:spPr>
        <a:xfrm>
          <a:off x="14414500" y="9232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10" name="直線コネクタ 609">
          <a:extLst>
            <a:ext uri="{FF2B5EF4-FFF2-40B4-BE49-F238E27FC236}">
              <a16:creationId xmlns:a16="http://schemas.microsoft.com/office/drawing/2014/main" id="{C4B3E4E2-BED4-48DA-A744-A3A032DCA741}"/>
            </a:ext>
          </a:extLst>
        </xdr:cNvPr>
        <xdr:cNvCxnSpPr/>
      </xdr:nvCxnSpPr>
      <xdr:spPr>
        <a:xfrm>
          <a:off x="14287500" y="94531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146430</xdr:rowOff>
    </xdr:from>
    <xdr:ext cx="405111" cy="259045"/>
    <xdr:sp macro="" textlink="">
      <xdr:nvSpPr>
        <xdr:cNvPr id="611" name="【保健センター・保健所】&#10;有形固定資産減価償却率平均値テキスト">
          <a:extLst>
            <a:ext uri="{FF2B5EF4-FFF2-40B4-BE49-F238E27FC236}">
              <a16:creationId xmlns:a16="http://schemas.microsoft.com/office/drawing/2014/main" id="{C574AABA-9AF2-4AD9-B8C2-37B27DEB1008}"/>
            </a:ext>
          </a:extLst>
        </xdr:cNvPr>
        <xdr:cNvSpPr txBox="1"/>
      </xdr:nvSpPr>
      <xdr:spPr>
        <a:xfrm>
          <a:off x="14414500" y="10037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168003</xdr:rowOff>
    </xdr:from>
    <xdr:to>
      <xdr:col>85</xdr:col>
      <xdr:colOff>177800</xdr:colOff>
      <xdr:row>60</xdr:row>
      <xdr:rowOff>98153</xdr:rowOff>
    </xdr:to>
    <xdr:sp macro="" textlink="">
      <xdr:nvSpPr>
        <xdr:cNvPr id="612" name="フローチャート: 判断 611">
          <a:extLst>
            <a:ext uri="{FF2B5EF4-FFF2-40B4-BE49-F238E27FC236}">
              <a16:creationId xmlns:a16="http://schemas.microsoft.com/office/drawing/2014/main" id="{BC85D74F-04EC-43A9-A10F-C63D4D274607}"/>
            </a:ext>
          </a:extLst>
        </xdr:cNvPr>
        <xdr:cNvSpPr/>
      </xdr:nvSpPr>
      <xdr:spPr>
        <a:xfrm>
          <a:off x="14325600" y="1005876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161472</xdr:rowOff>
    </xdr:from>
    <xdr:to>
      <xdr:col>81</xdr:col>
      <xdr:colOff>101600</xdr:colOff>
      <xdr:row>60</xdr:row>
      <xdr:rowOff>91622</xdr:rowOff>
    </xdr:to>
    <xdr:sp macro="" textlink="">
      <xdr:nvSpPr>
        <xdr:cNvPr id="613" name="フローチャート: 判断 612">
          <a:extLst>
            <a:ext uri="{FF2B5EF4-FFF2-40B4-BE49-F238E27FC236}">
              <a16:creationId xmlns:a16="http://schemas.microsoft.com/office/drawing/2014/main" id="{667B43DB-B084-471B-B05C-1BDC500C7ECC}"/>
            </a:ext>
          </a:extLst>
        </xdr:cNvPr>
        <xdr:cNvSpPr/>
      </xdr:nvSpPr>
      <xdr:spPr>
        <a:xfrm>
          <a:off x="13578840" y="100522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1451</xdr:rowOff>
    </xdr:from>
    <xdr:to>
      <xdr:col>76</xdr:col>
      <xdr:colOff>165100</xdr:colOff>
      <xdr:row>60</xdr:row>
      <xdr:rowOff>103051</xdr:rowOff>
    </xdr:to>
    <xdr:sp macro="" textlink="">
      <xdr:nvSpPr>
        <xdr:cNvPr id="614" name="フローチャート: 判断 613">
          <a:extLst>
            <a:ext uri="{FF2B5EF4-FFF2-40B4-BE49-F238E27FC236}">
              <a16:creationId xmlns:a16="http://schemas.microsoft.com/office/drawing/2014/main" id="{C1E641E9-47AF-4565-BF4D-BDBA24A0B471}"/>
            </a:ext>
          </a:extLst>
        </xdr:cNvPr>
        <xdr:cNvSpPr/>
      </xdr:nvSpPr>
      <xdr:spPr>
        <a:xfrm>
          <a:off x="12804140" y="1005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148409</xdr:rowOff>
    </xdr:from>
    <xdr:to>
      <xdr:col>72</xdr:col>
      <xdr:colOff>38100</xdr:colOff>
      <xdr:row>60</xdr:row>
      <xdr:rowOff>78559</xdr:rowOff>
    </xdr:to>
    <xdr:sp macro="" textlink="">
      <xdr:nvSpPr>
        <xdr:cNvPr id="615" name="フローチャート: 判断 614">
          <a:extLst>
            <a:ext uri="{FF2B5EF4-FFF2-40B4-BE49-F238E27FC236}">
              <a16:creationId xmlns:a16="http://schemas.microsoft.com/office/drawing/2014/main" id="{3CF0B2E2-5E32-40E4-9F49-9630DBBCC784}"/>
            </a:ext>
          </a:extLst>
        </xdr:cNvPr>
        <xdr:cNvSpPr/>
      </xdr:nvSpPr>
      <xdr:spPr>
        <a:xfrm>
          <a:off x="12029440" y="1003916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123916</xdr:rowOff>
    </xdr:from>
    <xdr:to>
      <xdr:col>67</xdr:col>
      <xdr:colOff>101600</xdr:colOff>
      <xdr:row>60</xdr:row>
      <xdr:rowOff>54066</xdr:rowOff>
    </xdr:to>
    <xdr:sp macro="" textlink="">
      <xdr:nvSpPr>
        <xdr:cNvPr id="616" name="フローチャート: 判断 615">
          <a:extLst>
            <a:ext uri="{FF2B5EF4-FFF2-40B4-BE49-F238E27FC236}">
              <a16:creationId xmlns:a16="http://schemas.microsoft.com/office/drawing/2014/main" id="{BAF9320B-DF14-4785-B98F-1D6794C307AE}"/>
            </a:ext>
          </a:extLst>
        </xdr:cNvPr>
        <xdr:cNvSpPr/>
      </xdr:nvSpPr>
      <xdr:spPr>
        <a:xfrm>
          <a:off x="11231880" y="100146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17" name="テキスト ボックス 616">
          <a:extLst>
            <a:ext uri="{FF2B5EF4-FFF2-40B4-BE49-F238E27FC236}">
              <a16:creationId xmlns:a16="http://schemas.microsoft.com/office/drawing/2014/main" id="{71BD8975-1C93-4919-9151-F73852B07B77}"/>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18" name="テキスト ボックス 617">
          <a:extLst>
            <a:ext uri="{FF2B5EF4-FFF2-40B4-BE49-F238E27FC236}">
              <a16:creationId xmlns:a16="http://schemas.microsoft.com/office/drawing/2014/main" id="{63E63462-A46C-4A18-A120-22CFA4800CBF}"/>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19" name="テキスト ボックス 618">
          <a:extLst>
            <a:ext uri="{FF2B5EF4-FFF2-40B4-BE49-F238E27FC236}">
              <a16:creationId xmlns:a16="http://schemas.microsoft.com/office/drawing/2014/main" id="{05938A9E-1FEF-48CD-8FE2-8C32ACBD0991}"/>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20" name="テキスト ボックス 619">
          <a:extLst>
            <a:ext uri="{FF2B5EF4-FFF2-40B4-BE49-F238E27FC236}">
              <a16:creationId xmlns:a16="http://schemas.microsoft.com/office/drawing/2014/main" id="{364B8181-2CB2-4003-9DEC-769BD13F0D15}"/>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21" name="テキスト ボックス 620">
          <a:extLst>
            <a:ext uri="{FF2B5EF4-FFF2-40B4-BE49-F238E27FC236}">
              <a16:creationId xmlns:a16="http://schemas.microsoft.com/office/drawing/2014/main" id="{5AE869C9-627C-4B28-8D9C-ACCC3D7C6CD9}"/>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87993</xdr:rowOff>
    </xdr:from>
    <xdr:to>
      <xdr:col>85</xdr:col>
      <xdr:colOff>177800</xdr:colOff>
      <xdr:row>60</xdr:row>
      <xdr:rowOff>18143</xdr:rowOff>
    </xdr:to>
    <xdr:sp macro="" textlink="">
      <xdr:nvSpPr>
        <xdr:cNvPr id="622" name="楕円 621">
          <a:extLst>
            <a:ext uri="{FF2B5EF4-FFF2-40B4-BE49-F238E27FC236}">
              <a16:creationId xmlns:a16="http://schemas.microsoft.com/office/drawing/2014/main" id="{DB94AD39-DC3E-422E-A2E5-4FE0E445B270}"/>
            </a:ext>
          </a:extLst>
        </xdr:cNvPr>
        <xdr:cNvSpPr/>
      </xdr:nvSpPr>
      <xdr:spPr>
        <a:xfrm>
          <a:off x="14325600" y="997875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110870</xdr:rowOff>
    </xdr:from>
    <xdr:ext cx="405111" cy="259045"/>
    <xdr:sp macro="" textlink="">
      <xdr:nvSpPr>
        <xdr:cNvPr id="623" name="【保健センター・保健所】&#10;有形固定資産減価償却率該当値テキスト">
          <a:extLst>
            <a:ext uri="{FF2B5EF4-FFF2-40B4-BE49-F238E27FC236}">
              <a16:creationId xmlns:a16="http://schemas.microsoft.com/office/drawing/2014/main" id="{616ACF89-ABC4-420A-BF3D-541FE61257AF}"/>
            </a:ext>
          </a:extLst>
        </xdr:cNvPr>
        <xdr:cNvSpPr txBox="1"/>
      </xdr:nvSpPr>
      <xdr:spPr>
        <a:xfrm>
          <a:off x="14414500" y="983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53703</xdr:rowOff>
    </xdr:from>
    <xdr:to>
      <xdr:col>81</xdr:col>
      <xdr:colOff>101600</xdr:colOff>
      <xdr:row>59</xdr:row>
      <xdr:rowOff>155303</xdr:rowOff>
    </xdr:to>
    <xdr:sp macro="" textlink="">
      <xdr:nvSpPr>
        <xdr:cNvPr id="624" name="楕円 623">
          <a:extLst>
            <a:ext uri="{FF2B5EF4-FFF2-40B4-BE49-F238E27FC236}">
              <a16:creationId xmlns:a16="http://schemas.microsoft.com/office/drawing/2014/main" id="{2D1D4941-CA67-4344-B65A-37125009AAD1}"/>
            </a:ext>
          </a:extLst>
        </xdr:cNvPr>
        <xdr:cNvSpPr/>
      </xdr:nvSpPr>
      <xdr:spPr>
        <a:xfrm>
          <a:off x="13578840" y="994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104503</xdr:rowOff>
    </xdr:from>
    <xdr:to>
      <xdr:col>85</xdr:col>
      <xdr:colOff>127000</xdr:colOff>
      <xdr:row>59</xdr:row>
      <xdr:rowOff>138793</xdr:rowOff>
    </xdr:to>
    <xdr:cxnSp macro="">
      <xdr:nvCxnSpPr>
        <xdr:cNvPr id="625" name="直線コネクタ 624">
          <a:extLst>
            <a:ext uri="{FF2B5EF4-FFF2-40B4-BE49-F238E27FC236}">
              <a16:creationId xmlns:a16="http://schemas.microsoft.com/office/drawing/2014/main" id="{1B656912-75B3-4167-B1D9-BECD6ED851B6}"/>
            </a:ext>
          </a:extLst>
        </xdr:cNvPr>
        <xdr:cNvCxnSpPr/>
      </xdr:nvCxnSpPr>
      <xdr:spPr>
        <a:xfrm>
          <a:off x="13629640" y="9995263"/>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19413</xdr:rowOff>
    </xdr:from>
    <xdr:to>
      <xdr:col>76</xdr:col>
      <xdr:colOff>165100</xdr:colOff>
      <xdr:row>59</xdr:row>
      <xdr:rowOff>121013</xdr:rowOff>
    </xdr:to>
    <xdr:sp macro="" textlink="">
      <xdr:nvSpPr>
        <xdr:cNvPr id="626" name="楕円 625">
          <a:extLst>
            <a:ext uri="{FF2B5EF4-FFF2-40B4-BE49-F238E27FC236}">
              <a16:creationId xmlns:a16="http://schemas.microsoft.com/office/drawing/2014/main" id="{51686979-8864-4A76-9830-22A1C70AFA24}"/>
            </a:ext>
          </a:extLst>
        </xdr:cNvPr>
        <xdr:cNvSpPr/>
      </xdr:nvSpPr>
      <xdr:spPr>
        <a:xfrm>
          <a:off x="12804140" y="9910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70213</xdr:rowOff>
    </xdr:from>
    <xdr:to>
      <xdr:col>81</xdr:col>
      <xdr:colOff>50800</xdr:colOff>
      <xdr:row>59</xdr:row>
      <xdr:rowOff>104503</xdr:rowOff>
    </xdr:to>
    <xdr:cxnSp macro="">
      <xdr:nvCxnSpPr>
        <xdr:cNvPr id="627" name="直線コネクタ 626">
          <a:extLst>
            <a:ext uri="{FF2B5EF4-FFF2-40B4-BE49-F238E27FC236}">
              <a16:creationId xmlns:a16="http://schemas.microsoft.com/office/drawing/2014/main" id="{9A49C2DE-FF13-42CE-967A-A42A4272EAE2}"/>
            </a:ext>
          </a:extLst>
        </xdr:cNvPr>
        <xdr:cNvCxnSpPr/>
      </xdr:nvCxnSpPr>
      <xdr:spPr>
        <a:xfrm>
          <a:off x="12854940" y="9960973"/>
          <a:ext cx="7747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159838</xdr:rowOff>
    </xdr:from>
    <xdr:to>
      <xdr:col>72</xdr:col>
      <xdr:colOff>38100</xdr:colOff>
      <xdr:row>60</xdr:row>
      <xdr:rowOff>89988</xdr:rowOff>
    </xdr:to>
    <xdr:sp macro="" textlink="">
      <xdr:nvSpPr>
        <xdr:cNvPr id="628" name="楕円 627">
          <a:extLst>
            <a:ext uri="{FF2B5EF4-FFF2-40B4-BE49-F238E27FC236}">
              <a16:creationId xmlns:a16="http://schemas.microsoft.com/office/drawing/2014/main" id="{847691A3-ABBB-4B6E-A87E-3F60E5B4E443}"/>
            </a:ext>
          </a:extLst>
        </xdr:cNvPr>
        <xdr:cNvSpPr/>
      </xdr:nvSpPr>
      <xdr:spPr>
        <a:xfrm>
          <a:off x="12029440" y="1005059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70213</xdr:rowOff>
    </xdr:from>
    <xdr:to>
      <xdr:col>76</xdr:col>
      <xdr:colOff>114300</xdr:colOff>
      <xdr:row>60</xdr:row>
      <xdr:rowOff>39188</xdr:rowOff>
    </xdr:to>
    <xdr:cxnSp macro="">
      <xdr:nvCxnSpPr>
        <xdr:cNvPr id="629" name="直線コネクタ 628">
          <a:extLst>
            <a:ext uri="{FF2B5EF4-FFF2-40B4-BE49-F238E27FC236}">
              <a16:creationId xmlns:a16="http://schemas.microsoft.com/office/drawing/2014/main" id="{19CD55C3-3A88-43EA-9C84-679FBBE4D60C}"/>
            </a:ext>
          </a:extLst>
        </xdr:cNvPr>
        <xdr:cNvCxnSpPr/>
      </xdr:nvCxnSpPr>
      <xdr:spPr>
        <a:xfrm flipV="1">
          <a:off x="12072620" y="9960973"/>
          <a:ext cx="782320" cy="136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128815</xdr:rowOff>
    </xdr:from>
    <xdr:to>
      <xdr:col>67</xdr:col>
      <xdr:colOff>101600</xdr:colOff>
      <xdr:row>60</xdr:row>
      <xdr:rowOff>58965</xdr:rowOff>
    </xdr:to>
    <xdr:sp macro="" textlink="">
      <xdr:nvSpPr>
        <xdr:cNvPr id="630" name="楕円 629">
          <a:extLst>
            <a:ext uri="{FF2B5EF4-FFF2-40B4-BE49-F238E27FC236}">
              <a16:creationId xmlns:a16="http://schemas.microsoft.com/office/drawing/2014/main" id="{3713E153-146E-4CDB-A008-7A6323C62EF3}"/>
            </a:ext>
          </a:extLst>
        </xdr:cNvPr>
        <xdr:cNvSpPr/>
      </xdr:nvSpPr>
      <xdr:spPr>
        <a:xfrm>
          <a:off x="11231880" y="100195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8165</xdr:rowOff>
    </xdr:from>
    <xdr:to>
      <xdr:col>71</xdr:col>
      <xdr:colOff>177800</xdr:colOff>
      <xdr:row>60</xdr:row>
      <xdr:rowOff>39188</xdr:rowOff>
    </xdr:to>
    <xdr:cxnSp macro="">
      <xdr:nvCxnSpPr>
        <xdr:cNvPr id="631" name="直線コネクタ 630">
          <a:extLst>
            <a:ext uri="{FF2B5EF4-FFF2-40B4-BE49-F238E27FC236}">
              <a16:creationId xmlns:a16="http://schemas.microsoft.com/office/drawing/2014/main" id="{9E248F3F-C039-431E-ABE1-5E96E3E0C0B8}"/>
            </a:ext>
          </a:extLst>
        </xdr:cNvPr>
        <xdr:cNvCxnSpPr/>
      </xdr:nvCxnSpPr>
      <xdr:spPr>
        <a:xfrm>
          <a:off x="11282680" y="10066565"/>
          <a:ext cx="78994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82749</xdr:rowOff>
    </xdr:from>
    <xdr:ext cx="405111" cy="259045"/>
    <xdr:sp macro="" textlink="">
      <xdr:nvSpPr>
        <xdr:cNvPr id="632" name="n_1aveValue【保健センター・保健所】&#10;有形固定資産減価償却率">
          <a:extLst>
            <a:ext uri="{FF2B5EF4-FFF2-40B4-BE49-F238E27FC236}">
              <a16:creationId xmlns:a16="http://schemas.microsoft.com/office/drawing/2014/main" id="{2C5EAD8D-75B9-4607-89BC-127F850AD218}"/>
            </a:ext>
          </a:extLst>
        </xdr:cNvPr>
        <xdr:cNvSpPr txBox="1"/>
      </xdr:nvSpPr>
      <xdr:spPr>
        <a:xfrm>
          <a:off x="13437244" y="10141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94178</xdr:rowOff>
    </xdr:from>
    <xdr:ext cx="405111" cy="259045"/>
    <xdr:sp macro="" textlink="">
      <xdr:nvSpPr>
        <xdr:cNvPr id="633" name="n_2aveValue【保健センター・保健所】&#10;有形固定資産減価償却率">
          <a:extLst>
            <a:ext uri="{FF2B5EF4-FFF2-40B4-BE49-F238E27FC236}">
              <a16:creationId xmlns:a16="http://schemas.microsoft.com/office/drawing/2014/main" id="{1FF62C56-CF6D-4CD2-A60A-F082D68E8D44}"/>
            </a:ext>
          </a:extLst>
        </xdr:cNvPr>
        <xdr:cNvSpPr txBox="1"/>
      </xdr:nvSpPr>
      <xdr:spPr>
        <a:xfrm>
          <a:off x="12675244" y="1015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95086</xdr:rowOff>
    </xdr:from>
    <xdr:ext cx="405111" cy="259045"/>
    <xdr:sp macro="" textlink="">
      <xdr:nvSpPr>
        <xdr:cNvPr id="634" name="n_3aveValue【保健センター・保健所】&#10;有形固定資産減価償却率">
          <a:extLst>
            <a:ext uri="{FF2B5EF4-FFF2-40B4-BE49-F238E27FC236}">
              <a16:creationId xmlns:a16="http://schemas.microsoft.com/office/drawing/2014/main" id="{7936AB30-C1D1-42C5-AAED-3C86E808FFE2}"/>
            </a:ext>
          </a:extLst>
        </xdr:cNvPr>
        <xdr:cNvSpPr txBox="1"/>
      </xdr:nvSpPr>
      <xdr:spPr>
        <a:xfrm>
          <a:off x="11900544" y="9818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70593</xdr:rowOff>
    </xdr:from>
    <xdr:ext cx="405111" cy="259045"/>
    <xdr:sp macro="" textlink="">
      <xdr:nvSpPr>
        <xdr:cNvPr id="635" name="n_4aveValue【保健センター・保健所】&#10;有形固定資産減価償却率">
          <a:extLst>
            <a:ext uri="{FF2B5EF4-FFF2-40B4-BE49-F238E27FC236}">
              <a16:creationId xmlns:a16="http://schemas.microsoft.com/office/drawing/2014/main" id="{DE701F37-DDA2-4806-9ABD-C2F15BB26319}"/>
            </a:ext>
          </a:extLst>
        </xdr:cNvPr>
        <xdr:cNvSpPr txBox="1"/>
      </xdr:nvSpPr>
      <xdr:spPr>
        <a:xfrm>
          <a:off x="11102984" y="979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380</xdr:rowOff>
    </xdr:from>
    <xdr:ext cx="405111" cy="259045"/>
    <xdr:sp macro="" textlink="">
      <xdr:nvSpPr>
        <xdr:cNvPr id="636" name="n_1mainValue【保健センター・保健所】&#10;有形固定資産減価償却率">
          <a:extLst>
            <a:ext uri="{FF2B5EF4-FFF2-40B4-BE49-F238E27FC236}">
              <a16:creationId xmlns:a16="http://schemas.microsoft.com/office/drawing/2014/main" id="{85F3C764-88F6-44C9-B3F6-61641DE59439}"/>
            </a:ext>
          </a:extLst>
        </xdr:cNvPr>
        <xdr:cNvSpPr txBox="1"/>
      </xdr:nvSpPr>
      <xdr:spPr>
        <a:xfrm>
          <a:off x="13437244" y="9723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137540</xdr:rowOff>
    </xdr:from>
    <xdr:ext cx="405111" cy="259045"/>
    <xdr:sp macro="" textlink="">
      <xdr:nvSpPr>
        <xdr:cNvPr id="637" name="n_2mainValue【保健センター・保健所】&#10;有形固定資産減価償却率">
          <a:extLst>
            <a:ext uri="{FF2B5EF4-FFF2-40B4-BE49-F238E27FC236}">
              <a16:creationId xmlns:a16="http://schemas.microsoft.com/office/drawing/2014/main" id="{A72C4B49-EF7C-472E-9398-72D3B596B47B}"/>
            </a:ext>
          </a:extLst>
        </xdr:cNvPr>
        <xdr:cNvSpPr txBox="1"/>
      </xdr:nvSpPr>
      <xdr:spPr>
        <a:xfrm>
          <a:off x="12675244" y="96930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638" name="n_3mainValue【保健センター・保健所】&#10;有形固定資産減価償却率">
          <a:extLst>
            <a:ext uri="{FF2B5EF4-FFF2-40B4-BE49-F238E27FC236}">
              <a16:creationId xmlns:a16="http://schemas.microsoft.com/office/drawing/2014/main" id="{C16917E7-13A6-42C2-BC5D-CD6B51460E78}"/>
            </a:ext>
          </a:extLst>
        </xdr:cNvPr>
        <xdr:cNvSpPr txBox="1"/>
      </xdr:nvSpPr>
      <xdr:spPr>
        <a:xfrm>
          <a:off x="119005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50092</xdr:rowOff>
    </xdr:from>
    <xdr:ext cx="405111" cy="259045"/>
    <xdr:sp macro="" textlink="">
      <xdr:nvSpPr>
        <xdr:cNvPr id="639" name="n_4mainValue【保健センター・保健所】&#10;有形固定資産減価償却率">
          <a:extLst>
            <a:ext uri="{FF2B5EF4-FFF2-40B4-BE49-F238E27FC236}">
              <a16:creationId xmlns:a16="http://schemas.microsoft.com/office/drawing/2014/main" id="{6152F0C0-84FF-4626-8EBC-54F1AF63EF3D}"/>
            </a:ext>
          </a:extLst>
        </xdr:cNvPr>
        <xdr:cNvSpPr txBox="1"/>
      </xdr:nvSpPr>
      <xdr:spPr>
        <a:xfrm>
          <a:off x="11102984" y="1010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40" name="正方形/長方形 639">
          <a:extLst>
            <a:ext uri="{FF2B5EF4-FFF2-40B4-BE49-F238E27FC236}">
              <a16:creationId xmlns:a16="http://schemas.microsoft.com/office/drawing/2014/main" id="{2D593A4B-D013-49D2-BE20-6352B7336C44}"/>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41" name="正方形/長方形 640">
          <a:extLst>
            <a:ext uri="{FF2B5EF4-FFF2-40B4-BE49-F238E27FC236}">
              <a16:creationId xmlns:a16="http://schemas.microsoft.com/office/drawing/2014/main" id="{67306935-E8B0-4A12-87AA-313EC97A4D7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42" name="正方形/長方形 641">
          <a:extLst>
            <a:ext uri="{FF2B5EF4-FFF2-40B4-BE49-F238E27FC236}">
              <a16:creationId xmlns:a16="http://schemas.microsoft.com/office/drawing/2014/main" id="{A8AD89DF-BB95-4665-9A84-2D18674B76D8}"/>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43" name="正方形/長方形 642">
          <a:extLst>
            <a:ext uri="{FF2B5EF4-FFF2-40B4-BE49-F238E27FC236}">
              <a16:creationId xmlns:a16="http://schemas.microsoft.com/office/drawing/2014/main" id="{955BD0D4-1B0B-43BB-AF11-B2C585A5902A}"/>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44" name="正方形/長方形 643">
          <a:extLst>
            <a:ext uri="{FF2B5EF4-FFF2-40B4-BE49-F238E27FC236}">
              <a16:creationId xmlns:a16="http://schemas.microsoft.com/office/drawing/2014/main" id="{C8AA452A-8CF6-4AC4-BC07-2C27270E727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45" name="正方形/長方形 644">
          <a:extLst>
            <a:ext uri="{FF2B5EF4-FFF2-40B4-BE49-F238E27FC236}">
              <a16:creationId xmlns:a16="http://schemas.microsoft.com/office/drawing/2014/main" id="{EBF6BF50-6B01-4816-A98F-23364FB68313}"/>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46" name="正方形/長方形 645">
          <a:extLst>
            <a:ext uri="{FF2B5EF4-FFF2-40B4-BE49-F238E27FC236}">
              <a16:creationId xmlns:a16="http://schemas.microsoft.com/office/drawing/2014/main" id="{79166B75-A76F-4BC8-9158-2D8737D2299C}"/>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47" name="正方形/長方形 646">
          <a:extLst>
            <a:ext uri="{FF2B5EF4-FFF2-40B4-BE49-F238E27FC236}">
              <a16:creationId xmlns:a16="http://schemas.microsoft.com/office/drawing/2014/main" id="{707FEFB4-CE0D-45EB-BF65-FFC86F2B4B7E}"/>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48" name="テキスト ボックス 647">
          <a:extLst>
            <a:ext uri="{FF2B5EF4-FFF2-40B4-BE49-F238E27FC236}">
              <a16:creationId xmlns:a16="http://schemas.microsoft.com/office/drawing/2014/main" id="{7D263FE2-419B-4E16-892C-2673D1D87413}"/>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49" name="直線コネクタ 648">
          <a:extLst>
            <a:ext uri="{FF2B5EF4-FFF2-40B4-BE49-F238E27FC236}">
              <a16:creationId xmlns:a16="http://schemas.microsoft.com/office/drawing/2014/main" id="{40864FBC-27B9-4D98-AD3C-415EB0CB8064}"/>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63</xdr:row>
      <xdr:rowOff>57150</xdr:rowOff>
    </xdr:from>
    <xdr:to>
      <xdr:col>120</xdr:col>
      <xdr:colOff>114300</xdr:colOff>
      <xdr:row>63</xdr:row>
      <xdr:rowOff>57150</xdr:rowOff>
    </xdr:to>
    <xdr:cxnSp macro="">
      <xdr:nvCxnSpPr>
        <xdr:cNvPr id="650" name="直線コネクタ 649">
          <a:extLst>
            <a:ext uri="{FF2B5EF4-FFF2-40B4-BE49-F238E27FC236}">
              <a16:creationId xmlns:a16="http://schemas.microsoft.com/office/drawing/2014/main" id="{A8EA83E0-342E-4ED3-8F0E-0F3B536913AB}"/>
            </a:ext>
          </a:extLst>
        </xdr:cNvPr>
        <xdr:cNvCxnSpPr/>
      </xdr:nvCxnSpPr>
      <xdr:spPr>
        <a:xfrm>
          <a:off x="16093440" y="10618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651" name="テキスト ボックス 650">
          <a:extLst>
            <a:ext uri="{FF2B5EF4-FFF2-40B4-BE49-F238E27FC236}">
              <a16:creationId xmlns:a16="http://schemas.microsoft.com/office/drawing/2014/main" id="{085E6B64-84B6-4EA6-993C-24C69E884B0D}"/>
            </a:ext>
          </a:extLst>
        </xdr:cNvPr>
        <xdr:cNvSpPr txBox="1"/>
      </xdr:nvSpPr>
      <xdr:spPr>
        <a:xfrm>
          <a:off x="15694841" y="10480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52" name="直線コネクタ 651">
          <a:extLst>
            <a:ext uri="{FF2B5EF4-FFF2-40B4-BE49-F238E27FC236}">
              <a16:creationId xmlns:a16="http://schemas.microsoft.com/office/drawing/2014/main" id="{D0AB380C-8B8C-4DCD-B3AD-3BD5E90B2B1F}"/>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53" name="テキスト ボックス 652">
          <a:extLst>
            <a:ext uri="{FF2B5EF4-FFF2-40B4-BE49-F238E27FC236}">
              <a16:creationId xmlns:a16="http://schemas.microsoft.com/office/drawing/2014/main" id="{802C8A42-BCB7-471A-85F0-A903FE7BB819}"/>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654" name="直線コネクタ 653">
          <a:extLst>
            <a:ext uri="{FF2B5EF4-FFF2-40B4-BE49-F238E27FC236}">
              <a16:creationId xmlns:a16="http://schemas.microsoft.com/office/drawing/2014/main" id="{1A7C1D91-3311-4A9F-ABF8-E06EA3C20C4A}"/>
            </a:ext>
          </a:extLst>
        </xdr:cNvPr>
        <xdr:cNvCxnSpPr/>
      </xdr:nvCxnSpPr>
      <xdr:spPr>
        <a:xfrm>
          <a:off x="16093440" y="9502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655" name="テキスト ボックス 654">
          <a:extLst>
            <a:ext uri="{FF2B5EF4-FFF2-40B4-BE49-F238E27FC236}">
              <a16:creationId xmlns:a16="http://schemas.microsoft.com/office/drawing/2014/main" id="{17DA43BD-AE57-414B-A3D3-B6D97F6D2FC5}"/>
            </a:ext>
          </a:extLst>
        </xdr:cNvPr>
        <xdr:cNvSpPr txBox="1"/>
      </xdr:nvSpPr>
      <xdr:spPr>
        <a:xfrm>
          <a:off x="15694841" y="9363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56" name="直線コネクタ 655">
          <a:extLst>
            <a:ext uri="{FF2B5EF4-FFF2-40B4-BE49-F238E27FC236}">
              <a16:creationId xmlns:a16="http://schemas.microsoft.com/office/drawing/2014/main" id="{83B9C426-399F-469F-BAA3-48528841BC7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57" name="テキスト ボックス 656">
          <a:extLst>
            <a:ext uri="{FF2B5EF4-FFF2-40B4-BE49-F238E27FC236}">
              <a16:creationId xmlns:a16="http://schemas.microsoft.com/office/drawing/2014/main" id="{5076353E-BA4E-4E4B-ABC7-5EEBBED025DA}"/>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58" name="【保健センター・保健所】&#10;一人当たり面積グラフ枠">
          <a:extLst>
            <a:ext uri="{FF2B5EF4-FFF2-40B4-BE49-F238E27FC236}">
              <a16:creationId xmlns:a16="http://schemas.microsoft.com/office/drawing/2014/main" id="{05AB58A4-650B-4F4D-B155-3C9B95304A5E}"/>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571</xdr:rowOff>
    </xdr:from>
    <xdr:to>
      <xdr:col>116</xdr:col>
      <xdr:colOff>62864</xdr:colOff>
      <xdr:row>63</xdr:row>
      <xdr:rowOff>46863</xdr:rowOff>
    </xdr:to>
    <xdr:cxnSp macro="">
      <xdr:nvCxnSpPr>
        <xdr:cNvPr id="659" name="直線コネクタ 658">
          <a:extLst>
            <a:ext uri="{FF2B5EF4-FFF2-40B4-BE49-F238E27FC236}">
              <a16:creationId xmlns:a16="http://schemas.microsoft.com/office/drawing/2014/main" id="{31BFBAFD-E110-4EF1-A49E-C69F6B39FA8B}"/>
            </a:ext>
          </a:extLst>
        </xdr:cNvPr>
        <xdr:cNvCxnSpPr/>
      </xdr:nvCxnSpPr>
      <xdr:spPr>
        <a:xfrm flipV="1">
          <a:off x="19509104" y="9388411"/>
          <a:ext cx="0" cy="1219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50690</xdr:rowOff>
    </xdr:from>
    <xdr:ext cx="469744" cy="259045"/>
    <xdr:sp macro="" textlink="">
      <xdr:nvSpPr>
        <xdr:cNvPr id="660" name="【保健センター・保健所】&#10;一人当たり面積最小値テキスト">
          <a:extLst>
            <a:ext uri="{FF2B5EF4-FFF2-40B4-BE49-F238E27FC236}">
              <a16:creationId xmlns:a16="http://schemas.microsoft.com/office/drawing/2014/main" id="{D012EB7A-D4AA-449F-BFA4-F24DC58DBA0D}"/>
            </a:ext>
          </a:extLst>
        </xdr:cNvPr>
        <xdr:cNvSpPr txBox="1"/>
      </xdr:nvSpPr>
      <xdr:spPr>
        <a:xfrm>
          <a:off x="19547840" y="10612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46863</xdr:rowOff>
    </xdr:from>
    <xdr:to>
      <xdr:col>116</xdr:col>
      <xdr:colOff>152400</xdr:colOff>
      <xdr:row>63</xdr:row>
      <xdr:rowOff>46863</xdr:rowOff>
    </xdr:to>
    <xdr:cxnSp macro="">
      <xdr:nvCxnSpPr>
        <xdr:cNvPr id="661" name="直線コネクタ 660">
          <a:extLst>
            <a:ext uri="{FF2B5EF4-FFF2-40B4-BE49-F238E27FC236}">
              <a16:creationId xmlns:a16="http://schemas.microsoft.com/office/drawing/2014/main" id="{C3C42112-774A-403A-9D5F-FC397694325B}"/>
            </a:ext>
          </a:extLst>
        </xdr:cNvPr>
        <xdr:cNvCxnSpPr/>
      </xdr:nvCxnSpPr>
      <xdr:spPr>
        <a:xfrm>
          <a:off x="19443700" y="106081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118698</xdr:rowOff>
    </xdr:from>
    <xdr:ext cx="469744" cy="259045"/>
    <xdr:sp macro="" textlink="">
      <xdr:nvSpPr>
        <xdr:cNvPr id="662" name="【保健センター・保健所】&#10;一人当たり面積最大値テキスト">
          <a:extLst>
            <a:ext uri="{FF2B5EF4-FFF2-40B4-BE49-F238E27FC236}">
              <a16:creationId xmlns:a16="http://schemas.microsoft.com/office/drawing/2014/main" id="{BE486EC2-38F2-4284-B011-641722212471}"/>
            </a:ext>
          </a:extLst>
        </xdr:cNvPr>
        <xdr:cNvSpPr txBox="1"/>
      </xdr:nvSpPr>
      <xdr:spPr>
        <a:xfrm>
          <a:off x="19547840" y="9171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571</xdr:rowOff>
    </xdr:from>
    <xdr:to>
      <xdr:col>116</xdr:col>
      <xdr:colOff>152400</xdr:colOff>
      <xdr:row>56</xdr:row>
      <xdr:rowOff>571</xdr:rowOff>
    </xdr:to>
    <xdr:cxnSp macro="">
      <xdr:nvCxnSpPr>
        <xdr:cNvPr id="663" name="直線コネクタ 662">
          <a:extLst>
            <a:ext uri="{FF2B5EF4-FFF2-40B4-BE49-F238E27FC236}">
              <a16:creationId xmlns:a16="http://schemas.microsoft.com/office/drawing/2014/main" id="{DFC2D2EA-247B-4125-8571-224ED782ACB7}"/>
            </a:ext>
          </a:extLst>
        </xdr:cNvPr>
        <xdr:cNvCxnSpPr/>
      </xdr:nvCxnSpPr>
      <xdr:spPr>
        <a:xfrm>
          <a:off x="19443700" y="93884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61358</xdr:rowOff>
    </xdr:from>
    <xdr:ext cx="469744" cy="259045"/>
    <xdr:sp macro="" textlink="">
      <xdr:nvSpPr>
        <xdr:cNvPr id="664" name="【保健センター・保健所】&#10;一人当たり面積平均値テキスト">
          <a:extLst>
            <a:ext uri="{FF2B5EF4-FFF2-40B4-BE49-F238E27FC236}">
              <a16:creationId xmlns:a16="http://schemas.microsoft.com/office/drawing/2014/main" id="{BC77EF7B-31E7-4361-8816-05BA5691E4E1}"/>
            </a:ext>
          </a:extLst>
        </xdr:cNvPr>
        <xdr:cNvSpPr txBox="1"/>
      </xdr:nvSpPr>
      <xdr:spPr>
        <a:xfrm>
          <a:off x="19547840" y="102873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82931</xdr:rowOff>
    </xdr:from>
    <xdr:to>
      <xdr:col>116</xdr:col>
      <xdr:colOff>114300</xdr:colOff>
      <xdr:row>62</xdr:row>
      <xdr:rowOff>13081</xdr:rowOff>
    </xdr:to>
    <xdr:sp macro="" textlink="">
      <xdr:nvSpPr>
        <xdr:cNvPr id="665" name="フローチャート: 判断 664">
          <a:extLst>
            <a:ext uri="{FF2B5EF4-FFF2-40B4-BE49-F238E27FC236}">
              <a16:creationId xmlns:a16="http://schemas.microsoft.com/office/drawing/2014/main" id="{717CFBB4-F00B-403A-9F3B-BCB500BF041D}"/>
            </a:ext>
          </a:extLst>
        </xdr:cNvPr>
        <xdr:cNvSpPr/>
      </xdr:nvSpPr>
      <xdr:spPr>
        <a:xfrm>
          <a:off x="19458940" y="103089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92646</xdr:rowOff>
    </xdr:from>
    <xdr:to>
      <xdr:col>112</xdr:col>
      <xdr:colOff>38100</xdr:colOff>
      <xdr:row>62</xdr:row>
      <xdr:rowOff>22796</xdr:rowOff>
    </xdr:to>
    <xdr:sp macro="" textlink="">
      <xdr:nvSpPr>
        <xdr:cNvPr id="666" name="フローチャート: 判断 665">
          <a:extLst>
            <a:ext uri="{FF2B5EF4-FFF2-40B4-BE49-F238E27FC236}">
              <a16:creationId xmlns:a16="http://schemas.microsoft.com/office/drawing/2014/main" id="{FC874C26-E00C-48D2-B0EA-00825077DCE1}"/>
            </a:ext>
          </a:extLst>
        </xdr:cNvPr>
        <xdr:cNvSpPr/>
      </xdr:nvSpPr>
      <xdr:spPr>
        <a:xfrm>
          <a:off x="18735040" y="103186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110934</xdr:rowOff>
    </xdr:from>
    <xdr:to>
      <xdr:col>107</xdr:col>
      <xdr:colOff>101600</xdr:colOff>
      <xdr:row>62</xdr:row>
      <xdr:rowOff>41084</xdr:rowOff>
    </xdr:to>
    <xdr:sp macro="" textlink="">
      <xdr:nvSpPr>
        <xdr:cNvPr id="667" name="フローチャート: 判断 666">
          <a:extLst>
            <a:ext uri="{FF2B5EF4-FFF2-40B4-BE49-F238E27FC236}">
              <a16:creationId xmlns:a16="http://schemas.microsoft.com/office/drawing/2014/main" id="{15DD1DD4-EE12-4ED9-8DDE-F42B099963F7}"/>
            </a:ext>
          </a:extLst>
        </xdr:cNvPr>
        <xdr:cNvSpPr/>
      </xdr:nvSpPr>
      <xdr:spPr>
        <a:xfrm>
          <a:off x="17937480" y="103369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134938</xdr:rowOff>
    </xdr:from>
    <xdr:to>
      <xdr:col>102</xdr:col>
      <xdr:colOff>165100</xdr:colOff>
      <xdr:row>62</xdr:row>
      <xdr:rowOff>65088</xdr:rowOff>
    </xdr:to>
    <xdr:sp macro="" textlink="">
      <xdr:nvSpPr>
        <xdr:cNvPr id="668" name="フローチャート: 判断 667">
          <a:extLst>
            <a:ext uri="{FF2B5EF4-FFF2-40B4-BE49-F238E27FC236}">
              <a16:creationId xmlns:a16="http://schemas.microsoft.com/office/drawing/2014/main" id="{52F1463C-D006-444C-9593-C8C6F690249C}"/>
            </a:ext>
          </a:extLst>
        </xdr:cNvPr>
        <xdr:cNvSpPr/>
      </xdr:nvSpPr>
      <xdr:spPr>
        <a:xfrm>
          <a:off x="17162780" y="103609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116078</xdr:rowOff>
    </xdr:from>
    <xdr:to>
      <xdr:col>98</xdr:col>
      <xdr:colOff>38100</xdr:colOff>
      <xdr:row>62</xdr:row>
      <xdr:rowOff>46228</xdr:rowOff>
    </xdr:to>
    <xdr:sp macro="" textlink="">
      <xdr:nvSpPr>
        <xdr:cNvPr id="669" name="フローチャート: 判断 668">
          <a:extLst>
            <a:ext uri="{FF2B5EF4-FFF2-40B4-BE49-F238E27FC236}">
              <a16:creationId xmlns:a16="http://schemas.microsoft.com/office/drawing/2014/main" id="{96CD5573-9AC5-4752-B04E-63AB97BC8C02}"/>
            </a:ext>
          </a:extLst>
        </xdr:cNvPr>
        <xdr:cNvSpPr/>
      </xdr:nvSpPr>
      <xdr:spPr>
        <a:xfrm>
          <a:off x="16388080" y="1034211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70" name="テキスト ボックス 669">
          <a:extLst>
            <a:ext uri="{FF2B5EF4-FFF2-40B4-BE49-F238E27FC236}">
              <a16:creationId xmlns:a16="http://schemas.microsoft.com/office/drawing/2014/main" id="{CBD5543A-CA12-44B3-A795-A4D747D78E43}"/>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71" name="テキスト ボックス 670">
          <a:extLst>
            <a:ext uri="{FF2B5EF4-FFF2-40B4-BE49-F238E27FC236}">
              <a16:creationId xmlns:a16="http://schemas.microsoft.com/office/drawing/2014/main" id="{39A8EBE0-6D1D-4BF0-841C-B0F7D0C7B8E2}"/>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72" name="テキスト ボックス 671">
          <a:extLst>
            <a:ext uri="{FF2B5EF4-FFF2-40B4-BE49-F238E27FC236}">
              <a16:creationId xmlns:a16="http://schemas.microsoft.com/office/drawing/2014/main" id="{661B029D-6D99-475D-B369-5D10E28F3EF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73" name="テキスト ボックス 672">
          <a:extLst>
            <a:ext uri="{FF2B5EF4-FFF2-40B4-BE49-F238E27FC236}">
              <a16:creationId xmlns:a16="http://schemas.microsoft.com/office/drawing/2014/main" id="{2B710EF3-F1C8-45E1-99C0-56FE9E1062A1}"/>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74" name="テキスト ボックス 673">
          <a:extLst>
            <a:ext uri="{FF2B5EF4-FFF2-40B4-BE49-F238E27FC236}">
              <a16:creationId xmlns:a16="http://schemas.microsoft.com/office/drawing/2014/main" id="{933E190A-279A-4F99-9007-F882341F76DE}"/>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44641</xdr:rowOff>
    </xdr:from>
    <xdr:to>
      <xdr:col>116</xdr:col>
      <xdr:colOff>114300</xdr:colOff>
      <xdr:row>61</xdr:row>
      <xdr:rowOff>146241</xdr:rowOff>
    </xdr:to>
    <xdr:sp macro="" textlink="">
      <xdr:nvSpPr>
        <xdr:cNvPr id="675" name="楕円 674">
          <a:extLst>
            <a:ext uri="{FF2B5EF4-FFF2-40B4-BE49-F238E27FC236}">
              <a16:creationId xmlns:a16="http://schemas.microsoft.com/office/drawing/2014/main" id="{67E49E0A-11A1-4BF5-BC11-5AD9B83A58B3}"/>
            </a:ext>
          </a:extLst>
        </xdr:cNvPr>
        <xdr:cNvSpPr/>
      </xdr:nvSpPr>
      <xdr:spPr>
        <a:xfrm>
          <a:off x="19458940" y="1027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67518</xdr:rowOff>
    </xdr:from>
    <xdr:ext cx="469744" cy="259045"/>
    <xdr:sp macro="" textlink="">
      <xdr:nvSpPr>
        <xdr:cNvPr id="676" name="【保健センター・保健所】&#10;一人当たり面積該当値テキスト">
          <a:extLst>
            <a:ext uri="{FF2B5EF4-FFF2-40B4-BE49-F238E27FC236}">
              <a16:creationId xmlns:a16="http://schemas.microsoft.com/office/drawing/2014/main" id="{ACC4EB38-DC49-4B7D-A5AA-21C348DDBC4A}"/>
            </a:ext>
          </a:extLst>
        </xdr:cNvPr>
        <xdr:cNvSpPr txBox="1"/>
      </xdr:nvSpPr>
      <xdr:spPr>
        <a:xfrm>
          <a:off x="19547840" y="10125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52642</xdr:rowOff>
    </xdr:from>
    <xdr:to>
      <xdr:col>112</xdr:col>
      <xdr:colOff>38100</xdr:colOff>
      <xdr:row>61</xdr:row>
      <xdr:rowOff>154242</xdr:rowOff>
    </xdr:to>
    <xdr:sp macro="" textlink="">
      <xdr:nvSpPr>
        <xdr:cNvPr id="677" name="楕円 676">
          <a:extLst>
            <a:ext uri="{FF2B5EF4-FFF2-40B4-BE49-F238E27FC236}">
              <a16:creationId xmlns:a16="http://schemas.microsoft.com/office/drawing/2014/main" id="{B2A4B7AB-3BDA-462C-9ABE-44C66F2572BF}"/>
            </a:ext>
          </a:extLst>
        </xdr:cNvPr>
        <xdr:cNvSpPr/>
      </xdr:nvSpPr>
      <xdr:spPr>
        <a:xfrm>
          <a:off x="18735040" y="1027868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95441</xdr:rowOff>
    </xdr:from>
    <xdr:to>
      <xdr:col>116</xdr:col>
      <xdr:colOff>63500</xdr:colOff>
      <xdr:row>61</xdr:row>
      <xdr:rowOff>103442</xdr:rowOff>
    </xdr:to>
    <xdr:cxnSp macro="">
      <xdr:nvCxnSpPr>
        <xdr:cNvPr id="678" name="直線コネクタ 677">
          <a:extLst>
            <a:ext uri="{FF2B5EF4-FFF2-40B4-BE49-F238E27FC236}">
              <a16:creationId xmlns:a16="http://schemas.microsoft.com/office/drawing/2014/main" id="{C0610B38-1ABD-4CF0-AB22-1515296E8F29}"/>
            </a:ext>
          </a:extLst>
        </xdr:cNvPr>
        <xdr:cNvCxnSpPr/>
      </xdr:nvCxnSpPr>
      <xdr:spPr>
        <a:xfrm flipV="1">
          <a:off x="18778220" y="10321481"/>
          <a:ext cx="73152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55499</xdr:rowOff>
    </xdr:from>
    <xdr:to>
      <xdr:col>107</xdr:col>
      <xdr:colOff>101600</xdr:colOff>
      <xdr:row>61</xdr:row>
      <xdr:rowOff>157099</xdr:rowOff>
    </xdr:to>
    <xdr:sp macro="" textlink="">
      <xdr:nvSpPr>
        <xdr:cNvPr id="679" name="楕円 678">
          <a:extLst>
            <a:ext uri="{FF2B5EF4-FFF2-40B4-BE49-F238E27FC236}">
              <a16:creationId xmlns:a16="http://schemas.microsoft.com/office/drawing/2014/main" id="{9B9C775A-291B-46D0-A768-CBB787C8582A}"/>
            </a:ext>
          </a:extLst>
        </xdr:cNvPr>
        <xdr:cNvSpPr/>
      </xdr:nvSpPr>
      <xdr:spPr>
        <a:xfrm>
          <a:off x="17937480" y="10281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103442</xdr:rowOff>
    </xdr:from>
    <xdr:to>
      <xdr:col>111</xdr:col>
      <xdr:colOff>177800</xdr:colOff>
      <xdr:row>61</xdr:row>
      <xdr:rowOff>106299</xdr:rowOff>
    </xdr:to>
    <xdr:cxnSp macro="">
      <xdr:nvCxnSpPr>
        <xdr:cNvPr id="680" name="直線コネクタ 679">
          <a:extLst>
            <a:ext uri="{FF2B5EF4-FFF2-40B4-BE49-F238E27FC236}">
              <a16:creationId xmlns:a16="http://schemas.microsoft.com/office/drawing/2014/main" id="{505B40EE-0F51-4B28-B7F5-64C88B2CEE83}"/>
            </a:ext>
          </a:extLst>
        </xdr:cNvPr>
        <xdr:cNvCxnSpPr/>
      </xdr:nvCxnSpPr>
      <xdr:spPr>
        <a:xfrm flipV="1">
          <a:off x="17988280" y="10329482"/>
          <a:ext cx="78994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29210</xdr:rowOff>
    </xdr:from>
    <xdr:to>
      <xdr:col>102</xdr:col>
      <xdr:colOff>165100</xdr:colOff>
      <xdr:row>62</xdr:row>
      <xdr:rowOff>130810</xdr:rowOff>
    </xdr:to>
    <xdr:sp macro="" textlink="">
      <xdr:nvSpPr>
        <xdr:cNvPr id="681" name="楕円 680">
          <a:extLst>
            <a:ext uri="{FF2B5EF4-FFF2-40B4-BE49-F238E27FC236}">
              <a16:creationId xmlns:a16="http://schemas.microsoft.com/office/drawing/2014/main" id="{AB0AB64E-0ED8-406F-89DA-D11C6E73C9C0}"/>
            </a:ext>
          </a:extLst>
        </xdr:cNvPr>
        <xdr:cNvSpPr/>
      </xdr:nvSpPr>
      <xdr:spPr>
        <a:xfrm>
          <a:off x="17162780" y="1042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106299</xdr:rowOff>
    </xdr:from>
    <xdr:to>
      <xdr:col>107</xdr:col>
      <xdr:colOff>50800</xdr:colOff>
      <xdr:row>62</xdr:row>
      <xdr:rowOff>80010</xdr:rowOff>
    </xdr:to>
    <xdr:cxnSp macro="">
      <xdr:nvCxnSpPr>
        <xdr:cNvPr id="682" name="直線コネクタ 681">
          <a:extLst>
            <a:ext uri="{FF2B5EF4-FFF2-40B4-BE49-F238E27FC236}">
              <a16:creationId xmlns:a16="http://schemas.microsoft.com/office/drawing/2014/main" id="{73884C4E-9D25-4B56-B23E-C77B425CB450}"/>
            </a:ext>
          </a:extLst>
        </xdr:cNvPr>
        <xdr:cNvCxnSpPr/>
      </xdr:nvCxnSpPr>
      <xdr:spPr>
        <a:xfrm flipV="1">
          <a:off x="17213580" y="10332339"/>
          <a:ext cx="774700" cy="14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32639</xdr:rowOff>
    </xdr:from>
    <xdr:to>
      <xdr:col>98</xdr:col>
      <xdr:colOff>38100</xdr:colOff>
      <xdr:row>62</xdr:row>
      <xdr:rowOff>134239</xdr:rowOff>
    </xdr:to>
    <xdr:sp macro="" textlink="">
      <xdr:nvSpPr>
        <xdr:cNvPr id="683" name="楕円 682">
          <a:extLst>
            <a:ext uri="{FF2B5EF4-FFF2-40B4-BE49-F238E27FC236}">
              <a16:creationId xmlns:a16="http://schemas.microsoft.com/office/drawing/2014/main" id="{48354305-4EE0-4B7B-8300-9F7436BC0644}"/>
            </a:ext>
          </a:extLst>
        </xdr:cNvPr>
        <xdr:cNvSpPr/>
      </xdr:nvSpPr>
      <xdr:spPr>
        <a:xfrm>
          <a:off x="16388080" y="104263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80010</xdr:rowOff>
    </xdr:from>
    <xdr:to>
      <xdr:col>102</xdr:col>
      <xdr:colOff>114300</xdr:colOff>
      <xdr:row>62</xdr:row>
      <xdr:rowOff>83439</xdr:rowOff>
    </xdr:to>
    <xdr:cxnSp macro="">
      <xdr:nvCxnSpPr>
        <xdr:cNvPr id="684" name="直線コネクタ 683">
          <a:extLst>
            <a:ext uri="{FF2B5EF4-FFF2-40B4-BE49-F238E27FC236}">
              <a16:creationId xmlns:a16="http://schemas.microsoft.com/office/drawing/2014/main" id="{AB1DF4A4-72E3-4874-B548-4CBD8A361058}"/>
            </a:ext>
          </a:extLst>
        </xdr:cNvPr>
        <xdr:cNvCxnSpPr/>
      </xdr:nvCxnSpPr>
      <xdr:spPr>
        <a:xfrm flipV="1">
          <a:off x="16431260" y="10473690"/>
          <a:ext cx="78232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13923</xdr:rowOff>
    </xdr:from>
    <xdr:ext cx="469744" cy="259045"/>
    <xdr:sp macro="" textlink="">
      <xdr:nvSpPr>
        <xdr:cNvPr id="685" name="n_1aveValue【保健センター・保健所】&#10;一人当たり面積">
          <a:extLst>
            <a:ext uri="{FF2B5EF4-FFF2-40B4-BE49-F238E27FC236}">
              <a16:creationId xmlns:a16="http://schemas.microsoft.com/office/drawing/2014/main" id="{CB54D043-862A-4B80-A3A7-EFBADB2A82C2}"/>
            </a:ext>
          </a:extLst>
        </xdr:cNvPr>
        <xdr:cNvSpPr txBox="1"/>
      </xdr:nvSpPr>
      <xdr:spPr>
        <a:xfrm>
          <a:off x="18561127" y="10407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32211</xdr:rowOff>
    </xdr:from>
    <xdr:ext cx="469744" cy="259045"/>
    <xdr:sp macro="" textlink="">
      <xdr:nvSpPr>
        <xdr:cNvPr id="686" name="n_2aveValue【保健センター・保健所】&#10;一人当たり面積">
          <a:extLst>
            <a:ext uri="{FF2B5EF4-FFF2-40B4-BE49-F238E27FC236}">
              <a16:creationId xmlns:a16="http://schemas.microsoft.com/office/drawing/2014/main" id="{0A9EE54D-C68C-44E0-9738-C238EAF5AC43}"/>
            </a:ext>
          </a:extLst>
        </xdr:cNvPr>
        <xdr:cNvSpPr txBox="1"/>
      </xdr:nvSpPr>
      <xdr:spPr>
        <a:xfrm>
          <a:off x="17776267" y="10425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81615</xdr:rowOff>
    </xdr:from>
    <xdr:ext cx="469744" cy="259045"/>
    <xdr:sp macro="" textlink="">
      <xdr:nvSpPr>
        <xdr:cNvPr id="687" name="n_3aveValue【保健センター・保健所】&#10;一人当たり面積">
          <a:extLst>
            <a:ext uri="{FF2B5EF4-FFF2-40B4-BE49-F238E27FC236}">
              <a16:creationId xmlns:a16="http://schemas.microsoft.com/office/drawing/2014/main" id="{13C90C14-C3B9-43AF-91B0-889500BFBF4E}"/>
            </a:ext>
          </a:extLst>
        </xdr:cNvPr>
        <xdr:cNvSpPr txBox="1"/>
      </xdr:nvSpPr>
      <xdr:spPr>
        <a:xfrm>
          <a:off x="17001567" y="10140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62755</xdr:rowOff>
    </xdr:from>
    <xdr:ext cx="469744" cy="259045"/>
    <xdr:sp macro="" textlink="">
      <xdr:nvSpPr>
        <xdr:cNvPr id="688" name="n_4aveValue【保健センター・保健所】&#10;一人当たり面積">
          <a:extLst>
            <a:ext uri="{FF2B5EF4-FFF2-40B4-BE49-F238E27FC236}">
              <a16:creationId xmlns:a16="http://schemas.microsoft.com/office/drawing/2014/main" id="{99B40DA9-6110-43A7-AEFF-6749668C99B4}"/>
            </a:ext>
          </a:extLst>
        </xdr:cNvPr>
        <xdr:cNvSpPr txBox="1"/>
      </xdr:nvSpPr>
      <xdr:spPr>
        <a:xfrm>
          <a:off x="16226867" y="1012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170769</xdr:rowOff>
    </xdr:from>
    <xdr:ext cx="469744" cy="259045"/>
    <xdr:sp macro="" textlink="">
      <xdr:nvSpPr>
        <xdr:cNvPr id="689" name="n_1mainValue【保健センター・保健所】&#10;一人当たり面積">
          <a:extLst>
            <a:ext uri="{FF2B5EF4-FFF2-40B4-BE49-F238E27FC236}">
              <a16:creationId xmlns:a16="http://schemas.microsoft.com/office/drawing/2014/main" id="{851972FB-39B9-4069-B5FE-F96EEF6ADB5C}"/>
            </a:ext>
          </a:extLst>
        </xdr:cNvPr>
        <xdr:cNvSpPr txBox="1"/>
      </xdr:nvSpPr>
      <xdr:spPr>
        <a:xfrm>
          <a:off x="18561127" y="10061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2176</xdr:rowOff>
    </xdr:from>
    <xdr:ext cx="469744" cy="259045"/>
    <xdr:sp macro="" textlink="">
      <xdr:nvSpPr>
        <xdr:cNvPr id="690" name="n_2mainValue【保健センター・保健所】&#10;一人当たり面積">
          <a:extLst>
            <a:ext uri="{FF2B5EF4-FFF2-40B4-BE49-F238E27FC236}">
              <a16:creationId xmlns:a16="http://schemas.microsoft.com/office/drawing/2014/main" id="{C451D752-4544-40AA-ADCA-C36287629809}"/>
            </a:ext>
          </a:extLst>
        </xdr:cNvPr>
        <xdr:cNvSpPr txBox="1"/>
      </xdr:nvSpPr>
      <xdr:spPr>
        <a:xfrm>
          <a:off x="17776267" y="10060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121937</xdr:rowOff>
    </xdr:from>
    <xdr:ext cx="469744" cy="259045"/>
    <xdr:sp macro="" textlink="">
      <xdr:nvSpPr>
        <xdr:cNvPr id="691" name="n_3mainValue【保健センター・保健所】&#10;一人当たり面積">
          <a:extLst>
            <a:ext uri="{FF2B5EF4-FFF2-40B4-BE49-F238E27FC236}">
              <a16:creationId xmlns:a16="http://schemas.microsoft.com/office/drawing/2014/main" id="{37363328-8B7A-42FE-84AB-4F076F7C2723}"/>
            </a:ext>
          </a:extLst>
        </xdr:cNvPr>
        <xdr:cNvSpPr txBox="1"/>
      </xdr:nvSpPr>
      <xdr:spPr>
        <a:xfrm>
          <a:off x="17001567" y="1051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125366</xdr:rowOff>
    </xdr:from>
    <xdr:ext cx="469744" cy="259045"/>
    <xdr:sp macro="" textlink="">
      <xdr:nvSpPr>
        <xdr:cNvPr id="692" name="n_4mainValue【保健センター・保健所】&#10;一人当たり面積">
          <a:extLst>
            <a:ext uri="{FF2B5EF4-FFF2-40B4-BE49-F238E27FC236}">
              <a16:creationId xmlns:a16="http://schemas.microsoft.com/office/drawing/2014/main" id="{C5B7F98E-A419-40F2-BA17-9DC51E142AF6}"/>
            </a:ext>
          </a:extLst>
        </xdr:cNvPr>
        <xdr:cNvSpPr txBox="1"/>
      </xdr:nvSpPr>
      <xdr:spPr>
        <a:xfrm>
          <a:off x="16226867" y="10519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93" name="正方形/長方形 692">
          <a:extLst>
            <a:ext uri="{FF2B5EF4-FFF2-40B4-BE49-F238E27FC236}">
              <a16:creationId xmlns:a16="http://schemas.microsoft.com/office/drawing/2014/main" id="{7114C54B-EB96-48B4-BDBA-AD66C05B4C7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94" name="正方形/長方形 693">
          <a:extLst>
            <a:ext uri="{FF2B5EF4-FFF2-40B4-BE49-F238E27FC236}">
              <a16:creationId xmlns:a16="http://schemas.microsoft.com/office/drawing/2014/main" id="{4D5D43F9-513C-478A-8846-3A85D1EA8FCD}"/>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95" name="正方形/長方形 694">
          <a:extLst>
            <a:ext uri="{FF2B5EF4-FFF2-40B4-BE49-F238E27FC236}">
              <a16:creationId xmlns:a16="http://schemas.microsoft.com/office/drawing/2014/main" id="{3189C5A6-958C-4966-9F6D-27E76C601AC5}"/>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96" name="正方形/長方形 695">
          <a:extLst>
            <a:ext uri="{FF2B5EF4-FFF2-40B4-BE49-F238E27FC236}">
              <a16:creationId xmlns:a16="http://schemas.microsoft.com/office/drawing/2014/main" id="{24B348D2-71A8-4771-A8AC-7B7A8A4C37F1}"/>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97" name="正方形/長方形 696">
          <a:extLst>
            <a:ext uri="{FF2B5EF4-FFF2-40B4-BE49-F238E27FC236}">
              <a16:creationId xmlns:a16="http://schemas.microsoft.com/office/drawing/2014/main" id="{8422EB55-719A-4302-B792-6075687EEA0B}"/>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98" name="正方形/長方形 697">
          <a:extLst>
            <a:ext uri="{FF2B5EF4-FFF2-40B4-BE49-F238E27FC236}">
              <a16:creationId xmlns:a16="http://schemas.microsoft.com/office/drawing/2014/main" id="{992B11E6-E027-4233-9436-E9D94225A4BE}"/>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99" name="正方形/長方形 698">
          <a:extLst>
            <a:ext uri="{FF2B5EF4-FFF2-40B4-BE49-F238E27FC236}">
              <a16:creationId xmlns:a16="http://schemas.microsoft.com/office/drawing/2014/main" id="{E7CF0105-45F7-4808-B196-8055ED172657}"/>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00" name="正方形/長方形 699">
          <a:extLst>
            <a:ext uri="{FF2B5EF4-FFF2-40B4-BE49-F238E27FC236}">
              <a16:creationId xmlns:a16="http://schemas.microsoft.com/office/drawing/2014/main" id="{3C746099-71C8-47E3-A8C9-D04B7754A3B1}"/>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01" name="テキスト ボックス 700">
          <a:extLst>
            <a:ext uri="{FF2B5EF4-FFF2-40B4-BE49-F238E27FC236}">
              <a16:creationId xmlns:a16="http://schemas.microsoft.com/office/drawing/2014/main" id="{09C72BC2-7F0F-4453-A9C6-EB2BB360FBC3}"/>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02" name="直線コネクタ 701">
          <a:extLst>
            <a:ext uri="{FF2B5EF4-FFF2-40B4-BE49-F238E27FC236}">
              <a16:creationId xmlns:a16="http://schemas.microsoft.com/office/drawing/2014/main" id="{5D62B479-1AD9-46FF-8D04-859FCF1678DE}"/>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03" name="テキスト ボックス 702">
          <a:extLst>
            <a:ext uri="{FF2B5EF4-FFF2-40B4-BE49-F238E27FC236}">
              <a16:creationId xmlns:a16="http://schemas.microsoft.com/office/drawing/2014/main" id="{54524C9A-E964-440A-9519-537D70D50A54}"/>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04" name="直線コネクタ 703">
          <a:extLst>
            <a:ext uri="{FF2B5EF4-FFF2-40B4-BE49-F238E27FC236}">
              <a16:creationId xmlns:a16="http://schemas.microsoft.com/office/drawing/2014/main" id="{B83CF3A9-6808-47B6-9A0A-54C6D7417FC4}"/>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05" name="テキスト ボックス 704">
          <a:extLst>
            <a:ext uri="{FF2B5EF4-FFF2-40B4-BE49-F238E27FC236}">
              <a16:creationId xmlns:a16="http://schemas.microsoft.com/office/drawing/2014/main" id="{9A08C7FC-C584-4628-89E0-CE4235BE5CF3}"/>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06" name="直線コネクタ 705">
          <a:extLst>
            <a:ext uri="{FF2B5EF4-FFF2-40B4-BE49-F238E27FC236}">
              <a16:creationId xmlns:a16="http://schemas.microsoft.com/office/drawing/2014/main" id="{7EFB1B6F-9030-40B3-A392-9D54343FFC1B}"/>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07" name="テキスト ボックス 706">
          <a:extLst>
            <a:ext uri="{FF2B5EF4-FFF2-40B4-BE49-F238E27FC236}">
              <a16:creationId xmlns:a16="http://schemas.microsoft.com/office/drawing/2014/main" id="{D8E6AB79-37F9-4131-B9E4-2BA714D68A0D}"/>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08" name="直線コネクタ 707">
          <a:extLst>
            <a:ext uri="{FF2B5EF4-FFF2-40B4-BE49-F238E27FC236}">
              <a16:creationId xmlns:a16="http://schemas.microsoft.com/office/drawing/2014/main" id="{6B5C1CB4-21F7-4AC4-9121-0157F4737D8C}"/>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09" name="テキスト ボックス 708">
          <a:extLst>
            <a:ext uri="{FF2B5EF4-FFF2-40B4-BE49-F238E27FC236}">
              <a16:creationId xmlns:a16="http://schemas.microsoft.com/office/drawing/2014/main" id="{B941B399-5E36-4A1F-B0B1-E2BFBE6FF227}"/>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10" name="直線コネクタ 709">
          <a:extLst>
            <a:ext uri="{FF2B5EF4-FFF2-40B4-BE49-F238E27FC236}">
              <a16:creationId xmlns:a16="http://schemas.microsoft.com/office/drawing/2014/main" id="{8A6D14B8-0770-4467-B6A9-9838038E4C9A}"/>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11" name="テキスト ボックス 710">
          <a:extLst>
            <a:ext uri="{FF2B5EF4-FFF2-40B4-BE49-F238E27FC236}">
              <a16:creationId xmlns:a16="http://schemas.microsoft.com/office/drawing/2014/main" id="{7FE67B53-E4FC-42C8-BD97-54D40464891B}"/>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12" name="直線コネクタ 711">
          <a:extLst>
            <a:ext uri="{FF2B5EF4-FFF2-40B4-BE49-F238E27FC236}">
              <a16:creationId xmlns:a16="http://schemas.microsoft.com/office/drawing/2014/main" id="{E0B4AE50-5B14-40BC-9B63-03E29024EF51}"/>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13" name="テキスト ボックス 712">
          <a:extLst>
            <a:ext uri="{FF2B5EF4-FFF2-40B4-BE49-F238E27FC236}">
              <a16:creationId xmlns:a16="http://schemas.microsoft.com/office/drawing/2014/main" id="{1E6DA059-A2FD-4C6E-98C0-C82A428CE5E9}"/>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14" name="直線コネクタ 713">
          <a:extLst>
            <a:ext uri="{FF2B5EF4-FFF2-40B4-BE49-F238E27FC236}">
              <a16:creationId xmlns:a16="http://schemas.microsoft.com/office/drawing/2014/main" id="{A730B75D-179E-4AF0-9769-8FA86FAF5665}"/>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15" name="テキスト ボックス 714">
          <a:extLst>
            <a:ext uri="{FF2B5EF4-FFF2-40B4-BE49-F238E27FC236}">
              <a16:creationId xmlns:a16="http://schemas.microsoft.com/office/drawing/2014/main" id="{7B9246CD-E612-4B7E-8DEB-0B94CB39252C}"/>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16" name="直線コネクタ 715">
          <a:extLst>
            <a:ext uri="{FF2B5EF4-FFF2-40B4-BE49-F238E27FC236}">
              <a16:creationId xmlns:a16="http://schemas.microsoft.com/office/drawing/2014/main" id="{C7222942-BAFA-4080-93DD-00F66FCFEFF6}"/>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17" name="【消防施設】&#10;有形固定資産減価償却率グラフ枠">
          <a:extLst>
            <a:ext uri="{FF2B5EF4-FFF2-40B4-BE49-F238E27FC236}">
              <a16:creationId xmlns:a16="http://schemas.microsoft.com/office/drawing/2014/main" id="{2C70E6B9-22FE-479C-B34E-CC70AB6B3309}"/>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109945</xdr:rowOff>
    </xdr:from>
    <xdr:to>
      <xdr:col>85</xdr:col>
      <xdr:colOff>126364</xdr:colOff>
      <xdr:row>86</xdr:row>
      <xdr:rowOff>168729</xdr:rowOff>
    </xdr:to>
    <xdr:cxnSp macro="">
      <xdr:nvCxnSpPr>
        <xdr:cNvPr id="718" name="直線コネクタ 717">
          <a:extLst>
            <a:ext uri="{FF2B5EF4-FFF2-40B4-BE49-F238E27FC236}">
              <a16:creationId xmlns:a16="http://schemas.microsoft.com/office/drawing/2014/main" id="{3353C3F9-B12F-4441-9410-02D5BEA237FB}"/>
            </a:ext>
          </a:extLst>
        </xdr:cNvPr>
        <xdr:cNvCxnSpPr/>
      </xdr:nvCxnSpPr>
      <xdr:spPr>
        <a:xfrm flipV="1">
          <a:off x="14375764" y="13018225"/>
          <a:ext cx="0" cy="15675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19" name="【消防施設】&#10;有形固定資産減価償却率最小値テキスト">
          <a:extLst>
            <a:ext uri="{FF2B5EF4-FFF2-40B4-BE49-F238E27FC236}">
              <a16:creationId xmlns:a16="http://schemas.microsoft.com/office/drawing/2014/main" id="{3E502873-2A9D-48AD-8223-CE3C467A1791}"/>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20" name="直線コネクタ 719">
          <a:extLst>
            <a:ext uri="{FF2B5EF4-FFF2-40B4-BE49-F238E27FC236}">
              <a16:creationId xmlns:a16="http://schemas.microsoft.com/office/drawing/2014/main" id="{5FE6CF67-4DD2-491E-99D4-A1DC9ACFE1BF}"/>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56622</xdr:rowOff>
    </xdr:from>
    <xdr:ext cx="340478" cy="259045"/>
    <xdr:sp macro="" textlink="">
      <xdr:nvSpPr>
        <xdr:cNvPr id="721" name="【消防施設】&#10;有形固定資産減価償却率最大値テキスト">
          <a:extLst>
            <a:ext uri="{FF2B5EF4-FFF2-40B4-BE49-F238E27FC236}">
              <a16:creationId xmlns:a16="http://schemas.microsoft.com/office/drawing/2014/main" id="{B5F13533-26CC-48AB-99E2-DD2282144058}"/>
            </a:ext>
          </a:extLst>
        </xdr:cNvPr>
        <xdr:cNvSpPr txBox="1"/>
      </xdr:nvSpPr>
      <xdr:spPr>
        <a:xfrm>
          <a:off x="14414500" y="127972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109945</xdr:rowOff>
    </xdr:from>
    <xdr:to>
      <xdr:col>86</xdr:col>
      <xdr:colOff>25400</xdr:colOff>
      <xdr:row>77</xdr:row>
      <xdr:rowOff>109945</xdr:rowOff>
    </xdr:to>
    <xdr:cxnSp macro="">
      <xdr:nvCxnSpPr>
        <xdr:cNvPr id="722" name="直線コネクタ 721">
          <a:extLst>
            <a:ext uri="{FF2B5EF4-FFF2-40B4-BE49-F238E27FC236}">
              <a16:creationId xmlns:a16="http://schemas.microsoft.com/office/drawing/2014/main" id="{10AEC0F3-7A6F-4420-9DBE-E55564C7EE27}"/>
            </a:ext>
          </a:extLst>
        </xdr:cNvPr>
        <xdr:cNvCxnSpPr/>
      </xdr:nvCxnSpPr>
      <xdr:spPr>
        <a:xfrm>
          <a:off x="14287500" y="130182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6911</xdr:rowOff>
    </xdr:from>
    <xdr:ext cx="405111" cy="259045"/>
    <xdr:sp macro="" textlink="">
      <xdr:nvSpPr>
        <xdr:cNvPr id="723" name="【消防施設】&#10;有形固定資産減価償却率平均値テキスト">
          <a:extLst>
            <a:ext uri="{FF2B5EF4-FFF2-40B4-BE49-F238E27FC236}">
              <a16:creationId xmlns:a16="http://schemas.microsoft.com/office/drawing/2014/main" id="{738C02DA-0171-4C06-BFB5-9BA73EEA4202}"/>
            </a:ext>
          </a:extLst>
        </xdr:cNvPr>
        <xdr:cNvSpPr txBox="1"/>
      </xdr:nvSpPr>
      <xdr:spPr>
        <a:xfrm>
          <a:off x="14414500" y="137533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155484</xdr:rowOff>
    </xdr:from>
    <xdr:to>
      <xdr:col>85</xdr:col>
      <xdr:colOff>177800</xdr:colOff>
      <xdr:row>83</xdr:row>
      <xdr:rowOff>85634</xdr:rowOff>
    </xdr:to>
    <xdr:sp macro="" textlink="">
      <xdr:nvSpPr>
        <xdr:cNvPr id="724" name="フローチャート: 判断 723">
          <a:extLst>
            <a:ext uri="{FF2B5EF4-FFF2-40B4-BE49-F238E27FC236}">
              <a16:creationId xmlns:a16="http://schemas.microsoft.com/office/drawing/2014/main" id="{9808BED1-8644-4F9C-9465-A7728F837F94}"/>
            </a:ext>
          </a:extLst>
        </xdr:cNvPr>
        <xdr:cNvSpPr/>
      </xdr:nvSpPr>
      <xdr:spPr>
        <a:xfrm>
          <a:off x="14325600" y="1390196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116295</xdr:rowOff>
    </xdr:from>
    <xdr:to>
      <xdr:col>81</xdr:col>
      <xdr:colOff>101600</xdr:colOff>
      <xdr:row>83</xdr:row>
      <xdr:rowOff>46445</xdr:rowOff>
    </xdr:to>
    <xdr:sp macro="" textlink="">
      <xdr:nvSpPr>
        <xdr:cNvPr id="725" name="フローチャート: 判断 724">
          <a:extLst>
            <a:ext uri="{FF2B5EF4-FFF2-40B4-BE49-F238E27FC236}">
              <a16:creationId xmlns:a16="http://schemas.microsoft.com/office/drawing/2014/main" id="{8B929EA5-9A13-4FAB-9AF4-3F00D23179D8}"/>
            </a:ext>
          </a:extLst>
        </xdr:cNvPr>
        <xdr:cNvSpPr/>
      </xdr:nvSpPr>
      <xdr:spPr>
        <a:xfrm>
          <a:off x="13578840" y="138627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137523</xdr:rowOff>
    </xdr:from>
    <xdr:to>
      <xdr:col>76</xdr:col>
      <xdr:colOff>165100</xdr:colOff>
      <xdr:row>83</xdr:row>
      <xdr:rowOff>67673</xdr:rowOff>
    </xdr:to>
    <xdr:sp macro="" textlink="">
      <xdr:nvSpPr>
        <xdr:cNvPr id="726" name="フローチャート: 判断 725">
          <a:extLst>
            <a:ext uri="{FF2B5EF4-FFF2-40B4-BE49-F238E27FC236}">
              <a16:creationId xmlns:a16="http://schemas.microsoft.com/office/drawing/2014/main" id="{08AB3F8C-A779-43A6-B275-3310A7E52ACF}"/>
            </a:ext>
          </a:extLst>
        </xdr:cNvPr>
        <xdr:cNvSpPr/>
      </xdr:nvSpPr>
      <xdr:spPr>
        <a:xfrm>
          <a:off x="12804140" y="138840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28121</xdr:rowOff>
    </xdr:from>
    <xdr:to>
      <xdr:col>72</xdr:col>
      <xdr:colOff>38100</xdr:colOff>
      <xdr:row>83</xdr:row>
      <xdr:rowOff>129721</xdr:rowOff>
    </xdr:to>
    <xdr:sp macro="" textlink="">
      <xdr:nvSpPr>
        <xdr:cNvPr id="727" name="フローチャート: 判断 726">
          <a:extLst>
            <a:ext uri="{FF2B5EF4-FFF2-40B4-BE49-F238E27FC236}">
              <a16:creationId xmlns:a16="http://schemas.microsoft.com/office/drawing/2014/main" id="{61E97E32-E6EA-4B4D-9AD6-BEDD4C82D093}"/>
            </a:ext>
          </a:extLst>
        </xdr:cNvPr>
        <xdr:cNvSpPr/>
      </xdr:nvSpPr>
      <xdr:spPr>
        <a:xfrm>
          <a:off x="12029440" y="1394224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5262</xdr:rowOff>
    </xdr:from>
    <xdr:to>
      <xdr:col>67</xdr:col>
      <xdr:colOff>101600</xdr:colOff>
      <xdr:row>83</xdr:row>
      <xdr:rowOff>106862</xdr:rowOff>
    </xdr:to>
    <xdr:sp macro="" textlink="">
      <xdr:nvSpPr>
        <xdr:cNvPr id="728" name="フローチャート: 判断 727">
          <a:extLst>
            <a:ext uri="{FF2B5EF4-FFF2-40B4-BE49-F238E27FC236}">
              <a16:creationId xmlns:a16="http://schemas.microsoft.com/office/drawing/2014/main" id="{6FDF177C-4AFD-4C63-B7D6-D359190F9A30}"/>
            </a:ext>
          </a:extLst>
        </xdr:cNvPr>
        <xdr:cNvSpPr/>
      </xdr:nvSpPr>
      <xdr:spPr>
        <a:xfrm>
          <a:off x="11231880" y="1391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29" name="テキスト ボックス 728">
          <a:extLst>
            <a:ext uri="{FF2B5EF4-FFF2-40B4-BE49-F238E27FC236}">
              <a16:creationId xmlns:a16="http://schemas.microsoft.com/office/drawing/2014/main" id="{1271E7FD-2BDE-432C-BF09-CB771C31EA34}"/>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30" name="テキスト ボックス 729">
          <a:extLst>
            <a:ext uri="{FF2B5EF4-FFF2-40B4-BE49-F238E27FC236}">
              <a16:creationId xmlns:a16="http://schemas.microsoft.com/office/drawing/2014/main" id="{1AFB8B07-2660-4482-8486-3194FBA0943D}"/>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31" name="テキスト ボックス 730">
          <a:extLst>
            <a:ext uri="{FF2B5EF4-FFF2-40B4-BE49-F238E27FC236}">
              <a16:creationId xmlns:a16="http://schemas.microsoft.com/office/drawing/2014/main" id="{6190ED07-49B7-4213-B4A9-7604C7AD95EB}"/>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32" name="テキスト ボックス 731">
          <a:extLst>
            <a:ext uri="{FF2B5EF4-FFF2-40B4-BE49-F238E27FC236}">
              <a16:creationId xmlns:a16="http://schemas.microsoft.com/office/drawing/2014/main" id="{A53B5033-642F-4295-82D2-115682B77A08}"/>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33" name="テキスト ボックス 732">
          <a:extLst>
            <a:ext uri="{FF2B5EF4-FFF2-40B4-BE49-F238E27FC236}">
              <a16:creationId xmlns:a16="http://schemas.microsoft.com/office/drawing/2014/main" id="{53EDA745-71FD-431A-B356-7B3B7F5BBD5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126093</xdr:rowOff>
    </xdr:from>
    <xdr:to>
      <xdr:col>85</xdr:col>
      <xdr:colOff>177800</xdr:colOff>
      <xdr:row>86</xdr:row>
      <xdr:rowOff>56243</xdr:rowOff>
    </xdr:to>
    <xdr:sp macro="" textlink="">
      <xdr:nvSpPr>
        <xdr:cNvPr id="734" name="楕円 733">
          <a:extLst>
            <a:ext uri="{FF2B5EF4-FFF2-40B4-BE49-F238E27FC236}">
              <a16:creationId xmlns:a16="http://schemas.microsoft.com/office/drawing/2014/main" id="{0B75AB33-FAC7-4557-A21D-166C18612C35}"/>
            </a:ext>
          </a:extLst>
        </xdr:cNvPr>
        <xdr:cNvSpPr/>
      </xdr:nvSpPr>
      <xdr:spPr>
        <a:xfrm>
          <a:off x="14325600" y="1437549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104520</xdr:rowOff>
    </xdr:from>
    <xdr:ext cx="405111" cy="259045"/>
    <xdr:sp macro="" textlink="">
      <xdr:nvSpPr>
        <xdr:cNvPr id="735" name="【消防施設】&#10;有形固定資産減価償却率該当値テキスト">
          <a:extLst>
            <a:ext uri="{FF2B5EF4-FFF2-40B4-BE49-F238E27FC236}">
              <a16:creationId xmlns:a16="http://schemas.microsoft.com/office/drawing/2014/main" id="{BA824311-657F-4AC4-AB8A-9D4FE79D807D}"/>
            </a:ext>
          </a:extLst>
        </xdr:cNvPr>
        <xdr:cNvSpPr txBox="1"/>
      </xdr:nvSpPr>
      <xdr:spPr>
        <a:xfrm>
          <a:off x="14414500" y="14353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101600</xdr:rowOff>
    </xdr:from>
    <xdr:to>
      <xdr:col>81</xdr:col>
      <xdr:colOff>101600</xdr:colOff>
      <xdr:row>86</xdr:row>
      <xdr:rowOff>31750</xdr:rowOff>
    </xdr:to>
    <xdr:sp macro="" textlink="">
      <xdr:nvSpPr>
        <xdr:cNvPr id="736" name="楕円 735">
          <a:extLst>
            <a:ext uri="{FF2B5EF4-FFF2-40B4-BE49-F238E27FC236}">
              <a16:creationId xmlns:a16="http://schemas.microsoft.com/office/drawing/2014/main" id="{17494AFD-B423-4FBC-AFD2-E6E8F871D4EC}"/>
            </a:ext>
          </a:extLst>
        </xdr:cNvPr>
        <xdr:cNvSpPr/>
      </xdr:nvSpPr>
      <xdr:spPr>
        <a:xfrm>
          <a:off x="13578840" y="143510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152400</xdr:rowOff>
    </xdr:from>
    <xdr:to>
      <xdr:col>85</xdr:col>
      <xdr:colOff>127000</xdr:colOff>
      <xdr:row>86</xdr:row>
      <xdr:rowOff>5443</xdr:rowOff>
    </xdr:to>
    <xdr:cxnSp macro="">
      <xdr:nvCxnSpPr>
        <xdr:cNvPr id="737" name="直線コネクタ 736">
          <a:extLst>
            <a:ext uri="{FF2B5EF4-FFF2-40B4-BE49-F238E27FC236}">
              <a16:creationId xmlns:a16="http://schemas.microsoft.com/office/drawing/2014/main" id="{4D4534E1-378F-4927-BB50-0D88EE770108}"/>
            </a:ext>
          </a:extLst>
        </xdr:cNvPr>
        <xdr:cNvCxnSpPr/>
      </xdr:nvCxnSpPr>
      <xdr:spPr>
        <a:xfrm>
          <a:off x="13629640" y="14401800"/>
          <a:ext cx="74676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86905</xdr:rowOff>
    </xdr:from>
    <xdr:to>
      <xdr:col>76</xdr:col>
      <xdr:colOff>165100</xdr:colOff>
      <xdr:row>86</xdr:row>
      <xdr:rowOff>17055</xdr:rowOff>
    </xdr:to>
    <xdr:sp macro="" textlink="">
      <xdr:nvSpPr>
        <xdr:cNvPr id="738" name="楕円 737">
          <a:extLst>
            <a:ext uri="{FF2B5EF4-FFF2-40B4-BE49-F238E27FC236}">
              <a16:creationId xmlns:a16="http://schemas.microsoft.com/office/drawing/2014/main" id="{9FC9BD70-D995-4B99-AA7A-E637EA3B539C}"/>
            </a:ext>
          </a:extLst>
        </xdr:cNvPr>
        <xdr:cNvSpPr/>
      </xdr:nvSpPr>
      <xdr:spPr>
        <a:xfrm>
          <a:off x="12804140" y="143363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137705</xdr:rowOff>
    </xdr:from>
    <xdr:to>
      <xdr:col>81</xdr:col>
      <xdr:colOff>50800</xdr:colOff>
      <xdr:row>85</xdr:row>
      <xdr:rowOff>152400</xdr:rowOff>
    </xdr:to>
    <xdr:cxnSp macro="">
      <xdr:nvCxnSpPr>
        <xdr:cNvPr id="739" name="直線コネクタ 738">
          <a:extLst>
            <a:ext uri="{FF2B5EF4-FFF2-40B4-BE49-F238E27FC236}">
              <a16:creationId xmlns:a16="http://schemas.microsoft.com/office/drawing/2014/main" id="{E2A66FFC-E39F-4C53-A819-35899AF15AAC}"/>
            </a:ext>
          </a:extLst>
        </xdr:cNvPr>
        <xdr:cNvCxnSpPr/>
      </xdr:nvCxnSpPr>
      <xdr:spPr>
        <a:xfrm>
          <a:off x="12854940" y="14387105"/>
          <a:ext cx="774700" cy="14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62412</xdr:rowOff>
    </xdr:from>
    <xdr:to>
      <xdr:col>72</xdr:col>
      <xdr:colOff>38100</xdr:colOff>
      <xdr:row>85</xdr:row>
      <xdr:rowOff>164012</xdr:rowOff>
    </xdr:to>
    <xdr:sp macro="" textlink="">
      <xdr:nvSpPr>
        <xdr:cNvPr id="740" name="楕円 739">
          <a:extLst>
            <a:ext uri="{FF2B5EF4-FFF2-40B4-BE49-F238E27FC236}">
              <a16:creationId xmlns:a16="http://schemas.microsoft.com/office/drawing/2014/main" id="{D46F04E6-8A3D-4816-8104-3CA6B2130198}"/>
            </a:ext>
          </a:extLst>
        </xdr:cNvPr>
        <xdr:cNvSpPr/>
      </xdr:nvSpPr>
      <xdr:spPr>
        <a:xfrm>
          <a:off x="12029440" y="143118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113212</xdr:rowOff>
    </xdr:from>
    <xdr:to>
      <xdr:col>76</xdr:col>
      <xdr:colOff>114300</xdr:colOff>
      <xdr:row>85</xdr:row>
      <xdr:rowOff>137705</xdr:rowOff>
    </xdr:to>
    <xdr:cxnSp macro="">
      <xdr:nvCxnSpPr>
        <xdr:cNvPr id="741" name="直線コネクタ 740">
          <a:extLst>
            <a:ext uri="{FF2B5EF4-FFF2-40B4-BE49-F238E27FC236}">
              <a16:creationId xmlns:a16="http://schemas.microsoft.com/office/drawing/2014/main" id="{5E64E983-7D53-47E1-94E5-0FC89B4F07F5}"/>
            </a:ext>
          </a:extLst>
        </xdr:cNvPr>
        <xdr:cNvCxnSpPr/>
      </xdr:nvCxnSpPr>
      <xdr:spPr>
        <a:xfrm>
          <a:off x="12072620" y="14362612"/>
          <a:ext cx="78232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41184</xdr:rowOff>
    </xdr:from>
    <xdr:to>
      <xdr:col>67</xdr:col>
      <xdr:colOff>101600</xdr:colOff>
      <xdr:row>85</xdr:row>
      <xdr:rowOff>142784</xdr:rowOff>
    </xdr:to>
    <xdr:sp macro="" textlink="">
      <xdr:nvSpPr>
        <xdr:cNvPr id="742" name="楕円 741">
          <a:extLst>
            <a:ext uri="{FF2B5EF4-FFF2-40B4-BE49-F238E27FC236}">
              <a16:creationId xmlns:a16="http://schemas.microsoft.com/office/drawing/2014/main" id="{74454844-DC12-4166-9250-216EC386B443}"/>
            </a:ext>
          </a:extLst>
        </xdr:cNvPr>
        <xdr:cNvSpPr/>
      </xdr:nvSpPr>
      <xdr:spPr>
        <a:xfrm>
          <a:off x="11231880" y="14290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91984</xdr:rowOff>
    </xdr:from>
    <xdr:to>
      <xdr:col>71</xdr:col>
      <xdr:colOff>177800</xdr:colOff>
      <xdr:row>85</xdr:row>
      <xdr:rowOff>113212</xdr:rowOff>
    </xdr:to>
    <xdr:cxnSp macro="">
      <xdr:nvCxnSpPr>
        <xdr:cNvPr id="743" name="直線コネクタ 742">
          <a:extLst>
            <a:ext uri="{FF2B5EF4-FFF2-40B4-BE49-F238E27FC236}">
              <a16:creationId xmlns:a16="http://schemas.microsoft.com/office/drawing/2014/main" id="{9D182C56-7AE9-408E-94CC-A81DF50F2E8D}"/>
            </a:ext>
          </a:extLst>
        </xdr:cNvPr>
        <xdr:cNvCxnSpPr/>
      </xdr:nvCxnSpPr>
      <xdr:spPr>
        <a:xfrm>
          <a:off x="11282680" y="14341384"/>
          <a:ext cx="78994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62972</xdr:rowOff>
    </xdr:from>
    <xdr:ext cx="405111" cy="259045"/>
    <xdr:sp macro="" textlink="">
      <xdr:nvSpPr>
        <xdr:cNvPr id="744" name="n_1aveValue【消防施設】&#10;有形固定資産減価償却率">
          <a:extLst>
            <a:ext uri="{FF2B5EF4-FFF2-40B4-BE49-F238E27FC236}">
              <a16:creationId xmlns:a16="http://schemas.microsoft.com/office/drawing/2014/main" id="{E3808C81-324B-4622-8CD8-DA2BC67FD711}"/>
            </a:ext>
          </a:extLst>
        </xdr:cNvPr>
        <xdr:cNvSpPr txBox="1"/>
      </xdr:nvSpPr>
      <xdr:spPr>
        <a:xfrm>
          <a:off x="13437244" y="1364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84200</xdr:rowOff>
    </xdr:from>
    <xdr:ext cx="405111" cy="259045"/>
    <xdr:sp macro="" textlink="">
      <xdr:nvSpPr>
        <xdr:cNvPr id="745" name="n_2aveValue【消防施設】&#10;有形固定資産減価償却率">
          <a:extLst>
            <a:ext uri="{FF2B5EF4-FFF2-40B4-BE49-F238E27FC236}">
              <a16:creationId xmlns:a16="http://schemas.microsoft.com/office/drawing/2014/main" id="{9371B483-8660-477B-8384-129A23150FD2}"/>
            </a:ext>
          </a:extLst>
        </xdr:cNvPr>
        <xdr:cNvSpPr txBox="1"/>
      </xdr:nvSpPr>
      <xdr:spPr>
        <a:xfrm>
          <a:off x="12675244" y="1366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146248</xdr:rowOff>
    </xdr:from>
    <xdr:ext cx="405111" cy="259045"/>
    <xdr:sp macro="" textlink="">
      <xdr:nvSpPr>
        <xdr:cNvPr id="746" name="n_3aveValue【消防施設】&#10;有形固定資産減価償却率">
          <a:extLst>
            <a:ext uri="{FF2B5EF4-FFF2-40B4-BE49-F238E27FC236}">
              <a16:creationId xmlns:a16="http://schemas.microsoft.com/office/drawing/2014/main" id="{261F165C-C739-43CD-B033-1E9D490D1326}"/>
            </a:ext>
          </a:extLst>
        </xdr:cNvPr>
        <xdr:cNvSpPr txBox="1"/>
      </xdr:nvSpPr>
      <xdr:spPr>
        <a:xfrm>
          <a:off x="11900544" y="1372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123389</xdr:rowOff>
    </xdr:from>
    <xdr:ext cx="405111" cy="259045"/>
    <xdr:sp macro="" textlink="">
      <xdr:nvSpPr>
        <xdr:cNvPr id="747" name="n_4aveValue【消防施設】&#10;有形固定資産減価償却率">
          <a:extLst>
            <a:ext uri="{FF2B5EF4-FFF2-40B4-BE49-F238E27FC236}">
              <a16:creationId xmlns:a16="http://schemas.microsoft.com/office/drawing/2014/main" id="{221FA593-8C33-4E4E-92E1-6B2C5B6D88E7}"/>
            </a:ext>
          </a:extLst>
        </xdr:cNvPr>
        <xdr:cNvSpPr txBox="1"/>
      </xdr:nvSpPr>
      <xdr:spPr>
        <a:xfrm>
          <a:off x="11102984" y="13702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22877</xdr:rowOff>
    </xdr:from>
    <xdr:ext cx="405111" cy="259045"/>
    <xdr:sp macro="" textlink="">
      <xdr:nvSpPr>
        <xdr:cNvPr id="748" name="n_1mainValue【消防施設】&#10;有形固定資産減価償却率">
          <a:extLst>
            <a:ext uri="{FF2B5EF4-FFF2-40B4-BE49-F238E27FC236}">
              <a16:creationId xmlns:a16="http://schemas.microsoft.com/office/drawing/2014/main" id="{CA4AC625-B12C-4EB1-A578-52B41D8659C9}"/>
            </a:ext>
          </a:extLst>
        </xdr:cNvPr>
        <xdr:cNvSpPr txBox="1"/>
      </xdr:nvSpPr>
      <xdr:spPr>
        <a:xfrm>
          <a:off x="13437244" y="1443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8182</xdr:rowOff>
    </xdr:from>
    <xdr:ext cx="405111" cy="259045"/>
    <xdr:sp macro="" textlink="">
      <xdr:nvSpPr>
        <xdr:cNvPr id="749" name="n_2mainValue【消防施設】&#10;有形固定資産減価償却率">
          <a:extLst>
            <a:ext uri="{FF2B5EF4-FFF2-40B4-BE49-F238E27FC236}">
              <a16:creationId xmlns:a16="http://schemas.microsoft.com/office/drawing/2014/main" id="{30637496-03CB-475E-AD47-D8B8BA08C23F}"/>
            </a:ext>
          </a:extLst>
        </xdr:cNvPr>
        <xdr:cNvSpPr txBox="1"/>
      </xdr:nvSpPr>
      <xdr:spPr>
        <a:xfrm>
          <a:off x="12675244" y="1442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155139</xdr:rowOff>
    </xdr:from>
    <xdr:ext cx="405111" cy="259045"/>
    <xdr:sp macro="" textlink="">
      <xdr:nvSpPr>
        <xdr:cNvPr id="750" name="n_3mainValue【消防施設】&#10;有形固定資産減価償却率">
          <a:extLst>
            <a:ext uri="{FF2B5EF4-FFF2-40B4-BE49-F238E27FC236}">
              <a16:creationId xmlns:a16="http://schemas.microsoft.com/office/drawing/2014/main" id="{E58C2143-FA63-4B93-B03A-5DF1F9883B24}"/>
            </a:ext>
          </a:extLst>
        </xdr:cNvPr>
        <xdr:cNvSpPr txBox="1"/>
      </xdr:nvSpPr>
      <xdr:spPr>
        <a:xfrm>
          <a:off x="11900544" y="14404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133911</xdr:rowOff>
    </xdr:from>
    <xdr:ext cx="405111" cy="259045"/>
    <xdr:sp macro="" textlink="">
      <xdr:nvSpPr>
        <xdr:cNvPr id="751" name="n_4mainValue【消防施設】&#10;有形固定資産減価償却率">
          <a:extLst>
            <a:ext uri="{FF2B5EF4-FFF2-40B4-BE49-F238E27FC236}">
              <a16:creationId xmlns:a16="http://schemas.microsoft.com/office/drawing/2014/main" id="{BD39C36E-F016-4008-A8A1-1BCB8F9F3653}"/>
            </a:ext>
          </a:extLst>
        </xdr:cNvPr>
        <xdr:cNvSpPr txBox="1"/>
      </xdr:nvSpPr>
      <xdr:spPr>
        <a:xfrm>
          <a:off x="11102984" y="14383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52" name="正方形/長方形 751">
          <a:extLst>
            <a:ext uri="{FF2B5EF4-FFF2-40B4-BE49-F238E27FC236}">
              <a16:creationId xmlns:a16="http://schemas.microsoft.com/office/drawing/2014/main" id="{6D1D7F0B-826A-4B23-82BD-4A30BF5D07B9}"/>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53" name="正方形/長方形 752">
          <a:extLst>
            <a:ext uri="{FF2B5EF4-FFF2-40B4-BE49-F238E27FC236}">
              <a16:creationId xmlns:a16="http://schemas.microsoft.com/office/drawing/2014/main" id="{477AB030-DC06-4C15-85AA-AF60992AEF42}"/>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54" name="正方形/長方形 753">
          <a:extLst>
            <a:ext uri="{FF2B5EF4-FFF2-40B4-BE49-F238E27FC236}">
              <a16:creationId xmlns:a16="http://schemas.microsoft.com/office/drawing/2014/main" id="{A5479A28-4916-4988-877F-65768EA093C7}"/>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55" name="正方形/長方形 754">
          <a:extLst>
            <a:ext uri="{FF2B5EF4-FFF2-40B4-BE49-F238E27FC236}">
              <a16:creationId xmlns:a16="http://schemas.microsoft.com/office/drawing/2014/main" id="{6C5333C2-B51E-41B0-AA6D-C3B8C5D634BB}"/>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56" name="正方形/長方形 755">
          <a:extLst>
            <a:ext uri="{FF2B5EF4-FFF2-40B4-BE49-F238E27FC236}">
              <a16:creationId xmlns:a16="http://schemas.microsoft.com/office/drawing/2014/main" id="{BC8375DF-CB52-4D01-AEFA-2C1BED0C4862}"/>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57" name="正方形/長方形 756">
          <a:extLst>
            <a:ext uri="{FF2B5EF4-FFF2-40B4-BE49-F238E27FC236}">
              <a16:creationId xmlns:a16="http://schemas.microsoft.com/office/drawing/2014/main" id="{40BD3E7C-0CB7-46A4-A79D-4B68262C0811}"/>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58" name="正方形/長方形 757">
          <a:extLst>
            <a:ext uri="{FF2B5EF4-FFF2-40B4-BE49-F238E27FC236}">
              <a16:creationId xmlns:a16="http://schemas.microsoft.com/office/drawing/2014/main" id="{07C140AF-35D9-44CC-929E-0C5774039B6C}"/>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59" name="正方形/長方形 758">
          <a:extLst>
            <a:ext uri="{FF2B5EF4-FFF2-40B4-BE49-F238E27FC236}">
              <a16:creationId xmlns:a16="http://schemas.microsoft.com/office/drawing/2014/main" id="{B3FE4BD5-C249-4FA9-955C-C54DDA5BA5A4}"/>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60" name="テキスト ボックス 759">
          <a:extLst>
            <a:ext uri="{FF2B5EF4-FFF2-40B4-BE49-F238E27FC236}">
              <a16:creationId xmlns:a16="http://schemas.microsoft.com/office/drawing/2014/main" id="{0B927ADA-2CE2-4D04-9B33-53AB14354E4D}"/>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61" name="直線コネクタ 760">
          <a:extLst>
            <a:ext uri="{FF2B5EF4-FFF2-40B4-BE49-F238E27FC236}">
              <a16:creationId xmlns:a16="http://schemas.microsoft.com/office/drawing/2014/main" id="{2A825952-6E56-4C79-9900-0B043EC0352B}"/>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62" name="直線コネクタ 761">
          <a:extLst>
            <a:ext uri="{FF2B5EF4-FFF2-40B4-BE49-F238E27FC236}">
              <a16:creationId xmlns:a16="http://schemas.microsoft.com/office/drawing/2014/main" id="{9C7CAEC3-2F6B-4A9D-BA3B-F0F1E8763EBB}"/>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63" name="テキスト ボックス 762">
          <a:extLst>
            <a:ext uri="{FF2B5EF4-FFF2-40B4-BE49-F238E27FC236}">
              <a16:creationId xmlns:a16="http://schemas.microsoft.com/office/drawing/2014/main" id="{71D5B19F-59EB-4E00-8E0C-F5BE3C0AC9CA}"/>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64" name="直線コネクタ 763">
          <a:extLst>
            <a:ext uri="{FF2B5EF4-FFF2-40B4-BE49-F238E27FC236}">
              <a16:creationId xmlns:a16="http://schemas.microsoft.com/office/drawing/2014/main" id="{2B8664C0-0317-414C-81CA-B0E26FD197B2}"/>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65" name="テキスト ボックス 764">
          <a:extLst>
            <a:ext uri="{FF2B5EF4-FFF2-40B4-BE49-F238E27FC236}">
              <a16:creationId xmlns:a16="http://schemas.microsoft.com/office/drawing/2014/main" id="{5479325A-DDD6-49C9-AE40-639F90D63D04}"/>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66" name="直線コネクタ 765">
          <a:extLst>
            <a:ext uri="{FF2B5EF4-FFF2-40B4-BE49-F238E27FC236}">
              <a16:creationId xmlns:a16="http://schemas.microsoft.com/office/drawing/2014/main" id="{DD9FDD1A-9E67-4D00-813B-7D639CDC9E89}"/>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67" name="テキスト ボックス 766">
          <a:extLst>
            <a:ext uri="{FF2B5EF4-FFF2-40B4-BE49-F238E27FC236}">
              <a16:creationId xmlns:a16="http://schemas.microsoft.com/office/drawing/2014/main" id="{E2CE8CA2-6B7A-42EE-8442-077BA253E731}"/>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68" name="直線コネクタ 767">
          <a:extLst>
            <a:ext uri="{FF2B5EF4-FFF2-40B4-BE49-F238E27FC236}">
              <a16:creationId xmlns:a16="http://schemas.microsoft.com/office/drawing/2014/main" id="{7398BA4D-6E30-4886-8A15-23E2CA81A22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69" name="テキスト ボックス 768">
          <a:extLst>
            <a:ext uri="{FF2B5EF4-FFF2-40B4-BE49-F238E27FC236}">
              <a16:creationId xmlns:a16="http://schemas.microsoft.com/office/drawing/2014/main" id="{26E3B9CA-00E5-4D42-972F-75F281CA34E8}"/>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70" name="直線コネクタ 769">
          <a:extLst>
            <a:ext uri="{FF2B5EF4-FFF2-40B4-BE49-F238E27FC236}">
              <a16:creationId xmlns:a16="http://schemas.microsoft.com/office/drawing/2014/main" id="{B9D71A4B-DDE8-46A0-B4EA-CCA102884A2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71" name="テキスト ボックス 770">
          <a:extLst>
            <a:ext uri="{FF2B5EF4-FFF2-40B4-BE49-F238E27FC236}">
              <a16:creationId xmlns:a16="http://schemas.microsoft.com/office/drawing/2014/main" id="{C4D67424-5754-4513-A709-DCBE8F335392}"/>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72" name="直線コネクタ 771">
          <a:extLst>
            <a:ext uri="{FF2B5EF4-FFF2-40B4-BE49-F238E27FC236}">
              <a16:creationId xmlns:a16="http://schemas.microsoft.com/office/drawing/2014/main" id="{DD9E5F46-22FC-4C29-BFFD-079DEAB16AD9}"/>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73" name="テキスト ボックス 772">
          <a:extLst>
            <a:ext uri="{FF2B5EF4-FFF2-40B4-BE49-F238E27FC236}">
              <a16:creationId xmlns:a16="http://schemas.microsoft.com/office/drawing/2014/main" id="{97389D22-41AE-4052-ADEF-A95AC5478ED8}"/>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74" name="【消防施設】&#10;一人当たり面積グラフ枠">
          <a:extLst>
            <a:ext uri="{FF2B5EF4-FFF2-40B4-BE49-F238E27FC236}">
              <a16:creationId xmlns:a16="http://schemas.microsoft.com/office/drawing/2014/main" id="{25926C18-C030-4360-BB13-6D02118FA96E}"/>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109728</xdr:rowOff>
    </xdr:to>
    <xdr:cxnSp macro="">
      <xdr:nvCxnSpPr>
        <xdr:cNvPr id="775" name="直線コネクタ 774">
          <a:extLst>
            <a:ext uri="{FF2B5EF4-FFF2-40B4-BE49-F238E27FC236}">
              <a16:creationId xmlns:a16="http://schemas.microsoft.com/office/drawing/2014/main" id="{36F24A50-44E4-4C8F-A081-6CC28A3AF493}"/>
            </a:ext>
          </a:extLst>
        </xdr:cNvPr>
        <xdr:cNvCxnSpPr/>
      </xdr:nvCxnSpPr>
      <xdr:spPr>
        <a:xfrm flipV="1">
          <a:off x="19509104" y="13178028"/>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113555</xdr:rowOff>
    </xdr:from>
    <xdr:ext cx="469744" cy="259045"/>
    <xdr:sp macro="" textlink="">
      <xdr:nvSpPr>
        <xdr:cNvPr id="776" name="【消防施設】&#10;一人当たり面積最小値テキスト">
          <a:extLst>
            <a:ext uri="{FF2B5EF4-FFF2-40B4-BE49-F238E27FC236}">
              <a16:creationId xmlns:a16="http://schemas.microsoft.com/office/drawing/2014/main" id="{0FF3543E-3A3A-4A3D-B4EA-30020446382C}"/>
            </a:ext>
          </a:extLst>
        </xdr:cNvPr>
        <xdr:cNvSpPr txBox="1"/>
      </xdr:nvSpPr>
      <xdr:spPr>
        <a:xfrm>
          <a:off x="19547840" y="14530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109728</xdr:rowOff>
    </xdr:from>
    <xdr:to>
      <xdr:col>116</xdr:col>
      <xdr:colOff>152400</xdr:colOff>
      <xdr:row>86</xdr:row>
      <xdr:rowOff>109728</xdr:rowOff>
    </xdr:to>
    <xdr:cxnSp macro="">
      <xdr:nvCxnSpPr>
        <xdr:cNvPr id="777" name="直線コネクタ 776">
          <a:extLst>
            <a:ext uri="{FF2B5EF4-FFF2-40B4-BE49-F238E27FC236}">
              <a16:creationId xmlns:a16="http://schemas.microsoft.com/office/drawing/2014/main" id="{7971706B-F4D5-48AB-B595-2611DE64D859}"/>
            </a:ext>
          </a:extLst>
        </xdr:cNvPr>
        <xdr:cNvCxnSpPr/>
      </xdr:nvCxnSpPr>
      <xdr:spPr>
        <a:xfrm>
          <a:off x="19443700" y="145267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778" name="【消防施設】&#10;一人当たり面積最大値テキスト">
          <a:extLst>
            <a:ext uri="{FF2B5EF4-FFF2-40B4-BE49-F238E27FC236}">
              <a16:creationId xmlns:a16="http://schemas.microsoft.com/office/drawing/2014/main" id="{C9A6511D-3CB4-42AC-9A0F-CA67010EBD01}"/>
            </a:ext>
          </a:extLst>
        </xdr:cNvPr>
        <xdr:cNvSpPr txBox="1"/>
      </xdr:nvSpPr>
      <xdr:spPr>
        <a:xfrm>
          <a:off x="19547840" y="12957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779" name="直線コネクタ 778">
          <a:extLst>
            <a:ext uri="{FF2B5EF4-FFF2-40B4-BE49-F238E27FC236}">
              <a16:creationId xmlns:a16="http://schemas.microsoft.com/office/drawing/2014/main" id="{9ACDBD06-45E8-4FD8-8C24-17D802C36383}"/>
            </a:ext>
          </a:extLst>
        </xdr:cNvPr>
        <xdr:cNvCxnSpPr/>
      </xdr:nvCxnSpPr>
      <xdr:spPr>
        <a:xfrm>
          <a:off x="19443700" y="131780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167149</xdr:rowOff>
    </xdr:from>
    <xdr:ext cx="469744" cy="259045"/>
    <xdr:sp macro="" textlink="">
      <xdr:nvSpPr>
        <xdr:cNvPr id="780" name="【消防施設】&#10;一人当たり面積平均値テキスト">
          <a:extLst>
            <a:ext uri="{FF2B5EF4-FFF2-40B4-BE49-F238E27FC236}">
              <a16:creationId xmlns:a16="http://schemas.microsoft.com/office/drawing/2014/main" id="{C83C5036-32B9-4A42-BB6B-5D2EDD4C00C5}"/>
            </a:ext>
          </a:extLst>
        </xdr:cNvPr>
        <xdr:cNvSpPr txBox="1"/>
      </xdr:nvSpPr>
      <xdr:spPr>
        <a:xfrm>
          <a:off x="19547840" y="140812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144272</xdr:rowOff>
    </xdr:from>
    <xdr:to>
      <xdr:col>116</xdr:col>
      <xdr:colOff>114300</xdr:colOff>
      <xdr:row>85</xdr:row>
      <xdr:rowOff>74422</xdr:rowOff>
    </xdr:to>
    <xdr:sp macro="" textlink="">
      <xdr:nvSpPr>
        <xdr:cNvPr id="781" name="フローチャート: 判断 780">
          <a:extLst>
            <a:ext uri="{FF2B5EF4-FFF2-40B4-BE49-F238E27FC236}">
              <a16:creationId xmlns:a16="http://schemas.microsoft.com/office/drawing/2014/main" id="{3AD278C0-1CEE-45A3-9FD0-372D82D77EDA}"/>
            </a:ext>
          </a:extLst>
        </xdr:cNvPr>
        <xdr:cNvSpPr/>
      </xdr:nvSpPr>
      <xdr:spPr>
        <a:xfrm>
          <a:off x="19458940" y="142260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148844</xdr:rowOff>
    </xdr:from>
    <xdr:to>
      <xdr:col>112</xdr:col>
      <xdr:colOff>38100</xdr:colOff>
      <xdr:row>85</xdr:row>
      <xdr:rowOff>78994</xdr:rowOff>
    </xdr:to>
    <xdr:sp macro="" textlink="">
      <xdr:nvSpPr>
        <xdr:cNvPr id="782" name="フローチャート: 判断 781">
          <a:extLst>
            <a:ext uri="{FF2B5EF4-FFF2-40B4-BE49-F238E27FC236}">
              <a16:creationId xmlns:a16="http://schemas.microsoft.com/office/drawing/2014/main" id="{200B4E33-1F2B-4958-BA00-AD10DAEA5D64}"/>
            </a:ext>
          </a:extLst>
        </xdr:cNvPr>
        <xdr:cNvSpPr/>
      </xdr:nvSpPr>
      <xdr:spPr>
        <a:xfrm>
          <a:off x="18735040" y="142306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12446</xdr:rowOff>
    </xdr:from>
    <xdr:to>
      <xdr:col>107</xdr:col>
      <xdr:colOff>101600</xdr:colOff>
      <xdr:row>85</xdr:row>
      <xdr:rowOff>114046</xdr:rowOff>
    </xdr:to>
    <xdr:sp macro="" textlink="">
      <xdr:nvSpPr>
        <xdr:cNvPr id="783" name="フローチャート: 判断 782">
          <a:extLst>
            <a:ext uri="{FF2B5EF4-FFF2-40B4-BE49-F238E27FC236}">
              <a16:creationId xmlns:a16="http://schemas.microsoft.com/office/drawing/2014/main" id="{8FC05362-DAE0-4821-B28B-21CB60426AD9}"/>
            </a:ext>
          </a:extLst>
        </xdr:cNvPr>
        <xdr:cNvSpPr/>
      </xdr:nvSpPr>
      <xdr:spPr>
        <a:xfrm>
          <a:off x="17937480" y="14261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8637</xdr:rowOff>
    </xdr:from>
    <xdr:to>
      <xdr:col>102</xdr:col>
      <xdr:colOff>165100</xdr:colOff>
      <xdr:row>85</xdr:row>
      <xdr:rowOff>110237</xdr:rowOff>
    </xdr:to>
    <xdr:sp macro="" textlink="">
      <xdr:nvSpPr>
        <xdr:cNvPr id="784" name="フローチャート: 判断 783">
          <a:extLst>
            <a:ext uri="{FF2B5EF4-FFF2-40B4-BE49-F238E27FC236}">
              <a16:creationId xmlns:a16="http://schemas.microsoft.com/office/drawing/2014/main" id="{5B5F17FC-98FD-4050-A95C-F60B83A47A70}"/>
            </a:ext>
          </a:extLst>
        </xdr:cNvPr>
        <xdr:cNvSpPr/>
      </xdr:nvSpPr>
      <xdr:spPr>
        <a:xfrm>
          <a:off x="17162780" y="14258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7113</xdr:rowOff>
    </xdr:from>
    <xdr:to>
      <xdr:col>98</xdr:col>
      <xdr:colOff>38100</xdr:colOff>
      <xdr:row>85</xdr:row>
      <xdr:rowOff>108713</xdr:rowOff>
    </xdr:to>
    <xdr:sp macro="" textlink="">
      <xdr:nvSpPr>
        <xdr:cNvPr id="785" name="フローチャート: 判断 784">
          <a:extLst>
            <a:ext uri="{FF2B5EF4-FFF2-40B4-BE49-F238E27FC236}">
              <a16:creationId xmlns:a16="http://schemas.microsoft.com/office/drawing/2014/main" id="{E84FAD76-4025-49FA-9BE7-E457D6960FEA}"/>
            </a:ext>
          </a:extLst>
        </xdr:cNvPr>
        <xdr:cNvSpPr/>
      </xdr:nvSpPr>
      <xdr:spPr>
        <a:xfrm>
          <a:off x="16388080" y="1425651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86" name="テキスト ボックス 785">
          <a:extLst>
            <a:ext uri="{FF2B5EF4-FFF2-40B4-BE49-F238E27FC236}">
              <a16:creationId xmlns:a16="http://schemas.microsoft.com/office/drawing/2014/main" id="{C295C334-44BD-4556-A642-DD7A89023DB9}"/>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87" name="テキスト ボックス 786">
          <a:extLst>
            <a:ext uri="{FF2B5EF4-FFF2-40B4-BE49-F238E27FC236}">
              <a16:creationId xmlns:a16="http://schemas.microsoft.com/office/drawing/2014/main" id="{32FD1096-5988-4EAD-B7D6-D6FF4310D4F1}"/>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88" name="テキスト ボックス 787">
          <a:extLst>
            <a:ext uri="{FF2B5EF4-FFF2-40B4-BE49-F238E27FC236}">
              <a16:creationId xmlns:a16="http://schemas.microsoft.com/office/drawing/2014/main" id="{E149196E-028A-44EE-B083-2C4BDB5CD656}"/>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89" name="テキスト ボックス 788">
          <a:extLst>
            <a:ext uri="{FF2B5EF4-FFF2-40B4-BE49-F238E27FC236}">
              <a16:creationId xmlns:a16="http://schemas.microsoft.com/office/drawing/2014/main" id="{64CD0670-29B7-4D55-BCC5-CC46AEAD3ADC}"/>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90" name="テキスト ボックス 789">
          <a:extLst>
            <a:ext uri="{FF2B5EF4-FFF2-40B4-BE49-F238E27FC236}">
              <a16:creationId xmlns:a16="http://schemas.microsoft.com/office/drawing/2014/main" id="{B37A9F1D-1756-4417-95C9-59AC9F9B5B8B}"/>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19304</xdr:rowOff>
    </xdr:from>
    <xdr:to>
      <xdr:col>116</xdr:col>
      <xdr:colOff>114300</xdr:colOff>
      <xdr:row>85</xdr:row>
      <xdr:rowOff>120904</xdr:rowOff>
    </xdr:to>
    <xdr:sp macro="" textlink="">
      <xdr:nvSpPr>
        <xdr:cNvPr id="791" name="楕円 790">
          <a:extLst>
            <a:ext uri="{FF2B5EF4-FFF2-40B4-BE49-F238E27FC236}">
              <a16:creationId xmlns:a16="http://schemas.microsoft.com/office/drawing/2014/main" id="{60D88CC3-A645-456E-B72B-46BD6922B3E4}"/>
            </a:ext>
          </a:extLst>
        </xdr:cNvPr>
        <xdr:cNvSpPr/>
      </xdr:nvSpPr>
      <xdr:spPr>
        <a:xfrm>
          <a:off x="19458940" y="1426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169181</xdr:rowOff>
    </xdr:from>
    <xdr:ext cx="469744" cy="259045"/>
    <xdr:sp macro="" textlink="">
      <xdr:nvSpPr>
        <xdr:cNvPr id="792" name="【消防施設】&#10;一人当たり面積該当値テキスト">
          <a:extLst>
            <a:ext uri="{FF2B5EF4-FFF2-40B4-BE49-F238E27FC236}">
              <a16:creationId xmlns:a16="http://schemas.microsoft.com/office/drawing/2014/main" id="{D14A4A41-1616-4ADF-B04D-0B8EFF877005}"/>
            </a:ext>
          </a:extLst>
        </xdr:cNvPr>
        <xdr:cNvSpPr txBox="1"/>
      </xdr:nvSpPr>
      <xdr:spPr>
        <a:xfrm>
          <a:off x="19547840" y="1425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24637</xdr:rowOff>
    </xdr:from>
    <xdr:to>
      <xdr:col>112</xdr:col>
      <xdr:colOff>38100</xdr:colOff>
      <xdr:row>85</xdr:row>
      <xdr:rowOff>126237</xdr:rowOff>
    </xdr:to>
    <xdr:sp macro="" textlink="">
      <xdr:nvSpPr>
        <xdr:cNvPr id="793" name="楕円 792">
          <a:extLst>
            <a:ext uri="{FF2B5EF4-FFF2-40B4-BE49-F238E27FC236}">
              <a16:creationId xmlns:a16="http://schemas.microsoft.com/office/drawing/2014/main" id="{0A98F482-4908-43D4-8649-EE66E245D7CA}"/>
            </a:ext>
          </a:extLst>
        </xdr:cNvPr>
        <xdr:cNvSpPr/>
      </xdr:nvSpPr>
      <xdr:spPr>
        <a:xfrm>
          <a:off x="18735040" y="142740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70104</xdr:rowOff>
    </xdr:from>
    <xdr:to>
      <xdr:col>116</xdr:col>
      <xdr:colOff>63500</xdr:colOff>
      <xdr:row>85</xdr:row>
      <xdr:rowOff>75437</xdr:rowOff>
    </xdr:to>
    <xdr:cxnSp macro="">
      <xdr:nvCxnSpPr>
        <xdr:cNvPr id="794" name="直線コネクタ 793">
          <a:extLst>
            <a:ext uri="{FF2B5EF4-FFF2-40B4-BE49-F238E27FC236}">
              <a16:creationId xmlns:a16="http://schemas.microsoft.com/office/drawing/2014/main" id="{9560049E-EFCD-48A6-AF8A-DF8BA0C9448A}"/>
            </a:ext>
          </a:extLst>
        </xdr:cNvPr>
        <xdr:cNvCxnSpPr/>
      </xdr:nvCxnSpPr>
      <xdr:spPr>
        <a:xfrm flipV="1">
          <a:off x="18778220" y="14319504"/>
          <a:ext cx="731520" cy="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39115</xdr:rowOff>
    </xdr:from>
    <xdr:to>
      <xdr:col>107</xdr:col>
      <xdr:colOff>101600</xdr:colOff>
      <xdr:row>85</xdr:row>
      <xdr:rowOff>140715</xdr:rowOff>
    </xdr:to>
    <xdr:sp macro="" textlink="">
      <xdr:nvSpPr>
        <xdr:cNvPr id="795" name="楕円 794">
          <a:extLst>
            <a:ext uri="{FF2B5EF4-FFF2-40B4-BE49-F238E27FC236}">
              <a16:creationId xmlns:a16="http://schemas.microsoft.com/office/drawing/2014/main" id="{B2A88A0F-FE92-44E0-A724-557C22B997BD}"/>
            </a:ext>
          </a:extLst>
        </xdr:cNvPr>
        <xdr:cNvSpPr/>
      </xdr:nvSpPr>
      <xdr:spPr>
        <a:xfrm>
          <a:off x="17937480" y="1428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75437</xdr:rowOff>
    </xdr:from>
    <xdr:to>
      <xdr:col>111</xdr:col>
      <xdr:colOff>177800</xdr:colOff>
      <xdr:row>85</xdr:row>
      <xdr:rowOff>89915</xdr:rowOff>
    </xdr:to>
    <xdr:cxnSp macro="">
      <xdr:nvCxnSpPr>
        <xdr:cNvPr id="796" name="直線コネクタ 795">
          <a:extLst>
            <a:ext uri="{FF2B5EF4-FFF2-40B4-BE49-F238E27FC236}">
              <a16:creationId xmlns:a16="http://schemas.microsoft.com/office/drawing/2014/main" id="{F951FB5A-CE94-40F9-BAEC-AD21EAAE4B59}"/>
            </a:ext>
          </a:extLst>
        </xdr:cNvPr>
        <xdr:cNvCxnSpPr/>
      </xdr:nvCxnSpPr>
      <xdr:spPr>
        <a:xfrm flipV="1">
          <a:off x="17988280" y="14324837"/>
          <a:ext cx="78994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43687</xdr:rowOff>
    </xdr:from>
    <xdr:to>
      <xdr:col>102</xdr:col>
      <xdr:colOff>165100</xdr:colOff>
      <xdr:row>85</xdr:row>
      <xdr:rowOff>145287</xdr:rowOff>
    </xdr:to>
    <xdr:sp macro="" textlink="">
      <xdr:nvSpPr>
        <xdr:cNvPr id="797" name="楕円 796">
          <a:extLst>
            <a:ext uri="{FF2B5EF4-FFF2-40B4-BE49-F238E27FC236}">
              <a16:creationId xmlns:a16="http://schemas.microsoft.com/office/drawing/2014/main" id="{8D978620-2012-45DA-9FFC-A16A7F5329A1}"/>
            </a:ext>
          </a:extLst>
        </xdr:cNvPr>
        <xdr:cNvSpPr/>
      </xdr:nvSpPr>
      <xdr:spPr>
        <a:xfrm>
          <a:off x="17162780" y="1429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89915</xdr:rowOff>
    </xdr:from>
    <xdr:to>
      <xdr:col>107</xdr:col>
      <xdr:colOff>50800</xdr:colOff>
      <xdr:row>85</xdr:row>
      <xdr:rowOff>94487</xdr:rowOff>
    </xdr:to>
    <xdr:cxnSp macro="">
      <xdr:nvCxnSpPr>
        <xdr:cNvPr id="798" name="直線コネクタ 797">
          <a:extLst>
            <a:ext uri="{FF2B5EF4-FFF2-40B4-BE49-F238E27FC236}">
              <a16:creationId xmlns:a16="http://schemas.microsoft.com/office/drawing/2014/main" id="{C50108F3-E9D9-409B-A9ED-7AB0F9131516}"/>
            </a:ext>
          </a:extLst>
        </xdr:cNvPr>
        <xdr:cNvCxnSpPr/>
      </xdr:nvCxnSpPr>
      <xdr:spPr>
        <a:xfrm flipV="1">
          <a:off x="17213580" y="14339315"/>
          <a:ext cx="7747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48261</xdr:rowOff>
    </xdr:from>
    <xdr:to>
      <xdr:col>98</xdr:col>
      <xdr:colOff>38100</xdr:colOff>
      <xdr:row>85</xdr:row>
      <xdr:rowOff>149861</xdr:rowOff>
    </xdr:to>
    <xdr:sp macro="" textlink="">
      <xdr:nvSpPr>
        <xdr:cNvPr id="799" name="楕円 798">
          <a:extLst>
            <a:ext uri="{FF2B5EF4-FFF2-40B4-BE49-F238E27FC236}">
              <a16:creationId xmlns:a16="http://schemas.microsoft.com/office/drawing/2014/main" id="{3016B57D-FFC8-4D2C-981E-A2CFA64CB704}"/>
            </a:ext>
          </a:extLst>
        </xdr:cNvPr>
        <xdr:cNvSpPr/>
      </xdr:nvSpPr>
      <xdr:spPr>
        <a:xfrm>
          <a:off x="16388080" y="1429766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94487</xdr:rowOff>
    </xdr:from>
    <xdr:to>
      <xdr:col>102</xdr:col>
      <xdr:colOff>114300</xdr:colOff>
      <xdr:row>85</xdr:row>
      <xdr:rowOff>99061</xdr:rowOff>
    </xdr:to>
    <xdr:cxnSp macro="">
      <xdr:nvCxnSpPr>
        <xdr:cNvPr id="800" name="直線コネクタ 799">
          <a:extLst>
            <a:ext uri="{FF2B5EF4-FFF2-40B4-BE49-F238E27FC236}">
              <a16:creationId xmlns:a16="http://schemas.microsoft.com/office/drawing/2014/main" id="{F6ED64D8-2116-46F5-98D6-A9BD1D2F97A0}"/>
            </a:ext>
          </a:extLst>
        </xdr:cNvPr>
        <xdr:cNvCxnSpPr/>
      </xdr:nvCxnSpPr>
      <xdr:spPr>
        <a:xfrm flipV="1">
          <a:off x="16431260" y="14343887"/>
          <a:ext cx="782320" cy="4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95521</xdr:rowOff>
    </xdr:from>
    <xdr:ext cx="469744" cy="259045"/>
    <xdr:sp macro="" textlink="">
      <xdr:nvSpPr>
        <xdr:cNvPr id="801" name="n_1aveValue【消防施設】&#10;一人当たり面積">
          <a:extLst>
            <a:ext uri="{FF2B5EF4-FFF2-40B4-BE49-F238E27FC236}">
              <a16:creationId xmlns:a16="http://schemas.microsoft.com/office/drawing/2014/main" id="{A8C36F10-12E7-4F54-8897-B4C225BBC487}"/>
            </a:ext>
          </a:extLst>
        </xdr:cNvPr>
        <xdr:cNvSpPr txBox="1"/>
      </xdr:nvSpPr>
      <xdr:spPr>
        <a:xfrm>
          <a:off x="18561127" y="1400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130573</xdr:rowOff>
    </xdr:from>
    <xdr:ext cx="469744" cy="259045"/>
    <xdr:sp macro="" textlink="">
      <xdr:nvSpPr>
        <xdr:cNvPr id="802" name="n_2aveValue【消防施設】&#10;一人当たり面積">
          <a:extLst>
            <a:ext uri="{FF2B5EF4-FFF2-40B4-BE49-F238E27FC236}">
              <a16:creationId xmlns:a16="http://schemas.microsoft.com/office/drawing/2014/main" id="{1C5A2C78-504C-4296-BC1A-87BFFE340B78}"/>
            </a:ext>
          </a:extLst>
        </xdr:cNvPr>
        <xdr:cNvSpPr txBox="1"/>
      </xdr:nvSpPr>
      <xdr:spPr>
        <a:xfrm>
          <a:off x="17776267" y="14044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126764</xdr:rowOff>
    </xdr:from>
    <xdr:ext cx="469744" cy="259045"/>
    <xdr:sp macro="" textlink="">
      <xdr:nvSpPr>
        <xdr:cNvPr id="803" name="n_3aveValue【消防施設】&#10;一人当たり面積">
          <a:extLst>
            <a:ext uri="{FF2B5EF4-FFF2-40B4-BE49-F238E27FC236}">
              <a16:creationId xmlns:a16="http://schemas.microsoft.com/office/drawing/2014/main" id="{84B91B4D-B3EB-476D-8CDD-CFD34D6572C0}"/>
            </a:ext>
          </a:extLst>
        </xdr:cNvPr>
        <xdr:cNvSpPr txBox="1"/>
      </xdr:nvSpPr>
      <xdr:spPr>
        <a:xfrm>
          <a:off x="17001567" y="1404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125240</xdr:rowOff>
    </xdr:from>
    <xdr:ext cx="469744" cy="259045"/>
    <xdr:sp macro="" textlink="">
      <xdr:nvSpPr>
        <xdr:cNvPr id="804" name="n_4aveValue【消防施設】&#10;一人当たり面積">
          <a:extLst>
            <a:ext uri="{FF2B5EF4-FFF2-40B4-BE49-F238E27FC236}">
              <a16:creationId xmlns:a16="http://schemas.microsoft.com/office/drawing/2014/main" id="{095CD029-656E-4BC7-BE78-B8FDE6090A29}"/>
            </a:ext>
          </a:extLst>
        </xdr:cNvPr>
        <xdr:cNvSpPr txBox="1"/>
      </xdr:nvSpPr>
      <xdr:spPr>
        <a:xfrm>
          <a:off x="16226867" y="14039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117364</xdr:rowOff>
    </xdr:from>
    <xdr:ext cx="469744" cy="259045"/>
    <xdr:sp macro="" textlink="">
      <xdr:nvSpPr>
        <xdr:cNvPr id="805" name="n_1mainValue【消防施設】&#10;一人当たり面積">
          <a:extLst>
            <a:ext uri="{FF2B5EF4-FFF2-40B4-BE49-F238E27FC236}">
              <a16:creationId xmlns:a16="http://schemas.microsoft.com/office/drawing/2014/main" id="{1A8274AD-33E7-4537-97DE-7F3A4D7F895A}"/>
            </a:ext>
          </a:extLst>
        </xdr:cNvPr>
        <xdr:cNvSpPr txBox="1"/>
      </xdr:nvSpPr>
      <xdr:spPr>
        <a:xfrm>
          <a:off x="18561127" y="14366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131842</xdr:rowOff>
    </xdr:from>
    <xdr:ext cx="469744" cy="259045"/>
    <xdr:sp macro="" textlink="">
      <xdr:nvSpPr>
        <xdr:cNvPr id="806" name="n_2mainValue【消防施設】&#10;一人当たり面積">
          <a:extLst>
            <a:ext uri="{FF2B5EF4-FFF2-40B4-BE49-F238E27FC236}">
              <a16:creationId xmlns:a16="http://schemas.microsoft.com/office/drawing/2014/main" id="{0F6FF94A-3E97-4CC7-A97F-083DAA3AD35A}"/>
            </a:ext>
          </a:extLst>
        </xdr:cNvPr>
        <xdr:cNvSpPr txBox="1"/>
      </xdr:nvSpPr>
      <xdr:spPr>
        <a:xfrm>
          <a:off x="17776267" y="1438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136414</xdr:rowOff>
    </xdr:from>
    <xdr:ext cx="469744" cy="259045"/>
    <xdr:sp macro="" textlink="">
      <xdr:nvSpPr>
        <xdr:cNvPr id="807" name="n_3mainValue【消防施設】&#10;一人当たり面積">
          <a:extLst>
            <a:ext uri="{FF2B5EF4-FFF2-40B4-BE49-F238E27FC236}">
              <a16:creationId xmlns:a16="http://schemas.microsoft.com/office/drawing/2014/main" id="{7148446F-5D2B-46D4-90A5-96663D3142EF}"/>
            </a:ext>
          </a:extLst>
        </xdr:cNvPr>
        <xdr:cNvSpPr txBox="1"/>
      </xdr:nvSpPr>
      <xdr:spPr>
        <a:xfrm>
          <a:off x="17001567" y="1438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140988</xdr:rowOff>
    </xdr:from>
    <xdr:ext cx="469744" cy="259045"/>
    <xdr:sp macro="" textlink="">
      <xdr:nvSpPr>
        <xdr:cNvPr id="808" name="n_4mainValue【消防施設】&#10;一人当たり面積">
          <a:extLst>
            <a:ext uri="{FF2B5EF4-FFF2-40B4-BE49-F238E27FC236}">
              <a16:creationId xmlns:a16="http://schemas.microsoft.com/office/drawing/2014/main" id="{AAF95012-9751-42A4-AFA8-29F23F7C2C77}"/>
            </a:ext>
          </a:extLst>
        </xdr:cNvPr>
        <xdr:cNvSpPr txBox="1"/>
      </xdr:nvSpPr>
      <xdr:spPr>
        <a:xfrm>
          <a:off x="16226867" y="1439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09" name="正方形/長方形 808">
          <a:extLst>
            <a:ext uri="{FF2B5EF4-FFF2-40B4-BE49-F238E27FC236}">
              <a16:creationId xmlns:a16="http://schemas.microsoft.com/office/drawing/2014/main" id="{BDFF1D46-EADB-4D1C-AF79-CCC1289E298A}"/>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10" name="正方形/長方形 809">
          <a:extLst>
            <a:ext uri="{FF2B5EF4-FFF2-40B4-BE49-F238E27FC236}">
              <a16:creationId xmlns:a16="http://schemas.microsoft.com/office/drawing/2014/main" id="{7A6903EB-109E-401A-BAB8-2692D6A6EE27}"/>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11" name="正方形/長方形 810">
          <a:extLst>
            <a:ext uri="{FF2B5EF4-FFF2-40B4-BE49-F238E27FC236}">
              <a16:creationId xmlns:a16="http://schemas.microsoft.com/office/drawing/2014/main" id="{2A07BE85-9604-49CA-BEE9-983310A5E166}"/>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12" name="正方形/長方形 811">
          <a:extLst>
            <a:ext uri="{FF2B5EF4-FFF2-40B4-BE49-F238E27FC236}">
              <a16:creationId xmlns:a16="http://schemas.microsoft.com/office/drawing/2014/main" id="{5688169A-2548-46CE-829B-B208B0F90129}"/>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13" name="正方形/長方形 812">
          <a:extLst>
            <a:ext uri="{FF2B5EF4-FFF2-40B4-BE49-F238E27FC236}">
              <a16:creationId xmlns:a16="http://schemas.microsoft.com/office/drawing/2014/main" id="{329319A4-C513-45F1-A038-2F3F0FC4471D}"/>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14" name="正方形/長方形 813">
          <a:extLst>
            <a:ext uri="{FF2B5EF4-FFF2-40B4-BE49-F238E27FC236}">
              <a16:creationId xmlns:a16="http://schemas.microsoft.com/office/drawing/2014/main" id="{D9072DB7-0CCE-423C-97DE-31CA9C78B993}"/>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15" name="正方形/長方形 814">
          <a:extLst>
            <a:ext uri="{FF2B5EF4-FFF2-40B4-BE49-F238E27FC236}">
              <a16:creationId xmlns:a16="http://schemas.microsoft.com/office/drawing/2014/main" id="{188DFBC2-9C35-4A84-9130-00FBCA6543B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16" name="正方形/長方形 815">
          <a:extLst>
            <a:ext uri="{FF2B5EF4-FFF2-40B4-BE49-F238E27FC236}">
              <a16:creationId xmlns:a16="http://schemas.microsoft.com/office/drawing/2014/main" id="{432DBA8E-BD51-4F5C-A611-67BA177A74E3}"/>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17" name="テキスト ボックス 816">
          <a:extLst>
            <a:ext uri="{FF2B5EF4-FFF2-40B4-BE49-F238E27FC236}">
              <a16:creationId xmlns:a16="http://schemas.microsoft.com/office/drawing/2014/main" id="{D0241712-2183-4F27-B543-F6E922024069}"/>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18" name="直線コネクタ 817">
          <a:extLst>
            <a:ext uri="{FF2B5EF4-FFF2-40B4-BE49-F238E27FC236}">
              <a16:creationId xmlns:a16="http://schemas.microsoft.com/office/drawing/2014/main" id="{92941769-C250-492A-A421-40ACDD2799BA}"/>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19" name="テキスト ボックス 818">
          <a:extLst>
            <a:ext uri="{FF2B5EF4-FFF2-40B4-BE49-F238E27FC236}">
              <a16:creationId xmlns:a16="http://schemas.microsoft.com/office/drawing/2014/main" id="{BE1F5CF6-D335-43F3-96BA-B3CFE9BB05B9}"/>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20" name="直線コネクタ 819">
          <a:extLst>
            <a:ext uri="{FF2B5EF4-FFF2-40B4-BE49-F238E27FC236}">
              <a16:creationId xmlns:a16="http://schemas.microsoft.com/office/drawing/2014/main" id="{AF10495A-F6FE-4A94-BA49-7AC574D2B9BB}"/>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21" name="テキスト ボックス 820">
          <a:extLst>
            <a:ext uri="{FF2B5EF4-FFF2-40B4-BE49-F238E27FC236}">
              <a16:creationId xmlns:a16="http://schemas.microsoft.com/office/drawing/2014/main" id="{0FC17657-B79E-43FF-B7D9-D46687C0F01B}"/>
            </a:ext>
          </a:extLst>
        </xdr:cNvPr>
        <xdr:cNvSpPr txBox="1"/>
      </xdr:nvSpPr>
      <xdr:spPr>
        <a:xfrm>
          <a:off x="105615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22" name="直線コネクタ 821">
          <a:extLst>
            <a:ext uri="{FF2B5EF4-FFF2-40B4-BE49-F238E27FC236}">
              <a16:creationId xmlns:a16="http://schemas.microsoft.com/office/drawing/2014/main" id="{07B4687D-E766-4A6B-ABC6-5EA0C3016CC9}"/>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23" name="テキスト ボックス 822">
          <a:extLst>
            <a:ext uri="{FF2B5EF4-FFF2-40B4-BE49-F238E27FC236}">
              <a16:creationId xmlns:a16="http://schemas.microsoft.com/office/drawing/2014/main" id="{0C2B9719-10CB-457A-A51D-7A155B1A5E7F}"/>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24" name="直線コネクタ 823">
          <a:extLst>
            <a:ext uri="{FF2B5EF4-FFF2-40B4-BE49-F238E27FC236}">
              <a16:creationId xmlns:a16="http://schemas.microsoft.com/office/drawing/2014/main" id="{97A071C6-6A25-4F50-9BE1-DC1A6FE739B2}"/>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25" name="テキスト ボックス 824">
          <a:extLst>
            <a:ext uri="{FF2B5EF4-FFF2-40B4-BE49-F238E27FC236}">
              <a16:creationId xmlns:a16="http://schemas.microsoft.com/office/drawing/2014/main" id="{C469D804-61CB-4C2D-AE56-08AF01240A0F}"/>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26" name="直線コネクタ 825">
          <a:extLst>
            <a:ext uri="{FF2B5EF4-FFF2-40B4-BE49-F238E27FC236}">
              <a16:creationId xmlns:a16="http://schemas.microsoft.com/office/drawing/2014/main" id="{4A347C79-7259-4960-9B94-77EFD2E35403}"/>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27" name="テキスト ボックス 826">
          <a:extLst>
            <a:ext uri="{FF2B5EF4-FFF2-40B4-BE49-F238E27FC236}">
              <a16:creationId xmlns:a16="http://schemas.microsoft.com/office/drawing/2014/main" id="{2F9788B3-4E37-42BA-9BC0-FB8FED6AD903}"/>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28" name="直線コネクタ 827">
          <a:extLst>
            <a:ext uri="{FF2B5EF4-FFF2-40B4-BE49-F238E27FC236}">
              <a16:creationId xmlns:a16="http://schemas.microsoft.com/office/drawing/2014/main" id="{54ECD01E-83D6-4D07-A801-B7253A29AD61}"/>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29" name="テキスト ボックス 828">
          <a:extLst>
            <a:ext uri="{FF2B5EF4-FFF2-40B4-BE49-F238E27FC236}">
              <a16:creationId xmlns:a16="http://schemas.microsoft.com/office/drawing/2014/main" id="{B3FF25E9-9A77-40DD-9A72-63DA23091290}"/>
            </a:ext>
          </a:extLst>
        </xdr:cNvPr>
        <xdr:cNvSpPr txBox="1"/>
      </xdr:nvSpPr>
      <xdr:spPr>
        <a:xfrm>
          <a:off x="10666881" y="1662558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30" name="直線コネクタ 829">
          <a:extLst>
            <a:ext uri="{FF2B5EF4-FFF2-40B4-BE49-F238E27FC236}">
              <a16:creationId xmlns:a16="http://schemas.microsoft.com/office/drawing/2014/main" id="{CA084986-7255-41B6-952C-07EFD3F98991}"/>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1" name="【庁舎】&#10;有形固定資産減価償却率グラフ枠">
          <a:extLst>
            <a:ext uri="{FF2B5EF4-FFF2-40B4-BE49-F238E27FC236}">
              <a16:creationId xmlns:a16="http://schemas.microsoft.com/office/drawing/2014/main" id="{B66E5133-9A16-4854-8B0E-6079A327C08C}"/>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832" name="直線コネクタ 831">
          <a:extLst>
            <a:ext uri="{FF2B5EF4-FFF2-40B4-BE49-F238E27FC236}">
              <a16:creationId xmlns:a16="http://schemas.microsoft.com/office/drawing/2014/main" id="{EDAB1022-CCA5-4580-A15B-A249C52D2C07}"/>
            </a:ext>
          </a:extLst>
        </xdr:cNvPr>
        <xdr:cNvCxnSpPr/>
      </xdr:nvCxnSpPr>
      <xdr:spPr>
        <a:xfrm flipV="1">
          <a:off x="14375764" y="1676400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833" name="【庁舎】&#10;有形固定資産減価償却率最小値テキスト">
          <a:extLst>
            <a:ext uri="{FF2B5EF4-FFF2-40B4-BE49-F238E27FC236}">
              <a16:creationId xmlns:a16="http://schemas.microsoft.com/office/drawing/2014/main" id="{AA33469E-0718-4CC1-80C5-6F67A385535C}"/>
            </a:ext>
          </a:extLst>
        </xdr:cNvPr>
        <xdr:cNvSpPr txBox="1"/>
      </xdr:nvSpPr>
      <xdr:spPr>
        <a:xfrm>
          <a:off x="14414500" y="1801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834" name="直線コネクタ 833">
          <a:extLst>
            <a:ext uri="{FF2B5EF4-FFF2-40B4-BE49-F238E27FC236}">
              <a16:creationId xmlns:a16="http://schemas.microsoft.com/office/drawing/2014/main" id="{9229C74D-0899-49A6-B5BB-C4D0BD3FBEB2}"/>
            </a:ext>
          </a:extLst>
        </xdr:cNvPr>
        <xdr:cNvCxnSpPr/>
      </xdr:nvCxnSpPr>
      <xdr:spPr>
        <a:xfrm>
          <a:off x="14287500" y="180073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835" name="【庁舎】&#10;有形固定資産減価償却率最大値テキスト">
          <a:extLst>
            <a:ext uri="{FF2B5EF4-FFF2-40B4-BE49-F238E27FC236}">
              <a16:creationId xmlns:a16="http://schemas.microsoft.com/office/drawing/2014/main" id="{D5808103-7D6D-423A-BD6D-A96EB3F9328B}"/>
            </a:ext>
          </a:extLst>
        </xdr:cNvPr>
        <xdr:cNvSpPr txBox="1"/>
      </xdr:nvSpPr>
      <xdr:spPr>
        <a:xfrm>
          <a:off x="14414500" y="16546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836" name="直線コネクタ 835">
          <a:extLst>
            <a:ext uri="{FF2B5EF4-FFF2-40B4-BE49-F238E27FC236}">
              <a16:creationId xmlns:a16="http://schemas.microsoft.com/office/drawing/2014/main" id="{1A635D03-3F22-46CD-81B8-8CC99B144253}"/>
            </a:ext>
          </a:extLst>
        </xdr:cNvPr>
        <xdr:cNvCxnSpPr/>
      </xdr:nvCxnSpPr>
      <xdr:spPr>
        <a:xfrm>
          <a:off x="1428750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147338</xdr:rowOff>
    </xdr:from>
    <xdr:ext cx="405111" cy="259045"/>
    <xdr:sp macro="" textlink="">
      <xdr:nvSpPr>
        <xdr:cNvPr id="837" name="【庁舎】&#10;有形固定資産減価償却率平均値テキスト">
          <a:extLst>
            <a:ext uri="{FF2B5EF4-FFF2-40B4-BE49-F238E27FC236}">
              <a16:creationId xmlns:a16="http://schemas.microsoft.com/office/drawing/2014/main" id="{68C9C0D9-D497-4792-AF11-B7C5D2B6E5DF}"/>
            </a:ext>
          </a:extLst>
        </xdr:cNvPr>
        <xdr:cNvSpPr txBox="1"/>
      </xdr:nvSpPr>
      <xdr:spPr>
        <a:xfrm>
          <a:off x="14414500" y="172466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124461</xdr:rowOff>
    </xdr:from>
    <xdr:to>
      <xdr:col>85</xdr:col>
      <xdr:colOff>177800</xdr:colOff>
      <xdr:row>104</xdr:row>
      <xdr:rowOff>54611</xdr:rowOff>
    </xdr:to>
    <xdr:sp macro="" textlink="">
      <xdr:nvSpPr>
        <xdr:cNvPr id="838" name="フローチャート: 判断 837">
          <a:extLst>
            <a:ext uri="{FF2B5EF4-FFF2-40B4-BE49-F238E27FC236}">
              <a16:creationId xmlns:a16="http://schemas.microsoft.com/office/drawing/2014/main" id="{101EF988-1081-43E6-8C7E-92E0B185907F}"/>
            </a:ext>
          </a:extLst>
        </xdr:cNvPr>
        <xdr:cNvSpPr/>
      </xdr:nvSpPr>
      <xdr:spPr>
        <a:xfrm>
          <a:off x="14325600" y="1739138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146050</xdr:rowOff>
    </xdr:from>
    <xdr:to>
      <xdr:col>81</xdr:col>
      <xdr:colOff>101600</xdr:colOff>
      <xdr:row>104</xdr:row>
      <xdr:rowOff>76200</xdr:rowOff>
    </xdr:to>
    <xdr:sp macro="" textlink="">
      <xdr:nvSpPr>
        <xdr:cNvPr id="839" name="フローチャート: 判断 838">
          <a:extLst>
            <a:ext uri="{FF2B5EF4-FFF2-40B4-BE49-F238E27FC236}">
              <a16:creationId xmlns:a16="http://schemas.microsoft.com/office/drawing/2014/main" id="{499F33C0-3F3B-41FA-958F-50DDACC5C96D}"/>
            </a:ext>
          </a:extLst>
        </xdr:cNvPr>
        <xdr:cNvSpPr/>
      </xdr:nvSpPr>
      <xdr:spPr>
        <a:xfrm>
          <a:off x="13578840" y="17412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1270</xdr:rowOff>
    </xdr:from>
    <xdr:to>
      <xdr:col>76</xdr:col>
      <xdr:colOff>165100</xdr:colOff>
      <xdr:row>104</xdr:row>
      <xdr:rowOff>102870</xdr:rowOff>
    </xdr:to>
    <xdr:sp macro="" textlink="">
      <xdr:nvSpPr>
        <xdr:cNvPr id="840" name="フローチャート: 判断 839">
          <a:extLst>
            <a:ext uri="{FF2B5EF4-FFF2-40B4-BE49-F238E27FC236}">
              <a16:creationId xmlns:a16="http://schemas.microsoft.com/office/drawing/2014/main" id="{161A0522-CF05-483A-A5E1-40B2C638F5DA}"/>
            </a:ext>
          </a:extLst>
        </xdr:cNvPr>
        <xdr:cNvSpPr/>
      </xdr:nvSpPr>
      <xdr:spPr>
        <a:xfrm>
          <a:off x="12804140" y="1743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24130</xdr:rowOff>
    </xdr:from>
    <xdr:to>
      <xdr:col>72</xdr:col>
      <xdr:colOff>38100</xdr:colOff>
      <xdr:row>104</xdr:row>
      <xdr:rowOff>125730</xdr:rowOff>
    </xdr:to>
    <xdr:sp macro="" textlink="">
      <xdr:nvSpPr>
        <xdr:cNvPr id="841" name="フローチャート: 判断 840">
          <a:extLst>
            <a:ext uri="{FF2B5EF4-FFF2-40B4-BE49-F238E27FC236}">
              <a16:creationId xmlns:a16="http://schemas.microsoft.com/office/drawing/2014/main" id="{61B2ED96-8532-4785-8B88-5EC16B295757}"/>
            </a:ext>
          </a:extLst>
        </xdr:cNvPr>
        <xdr:cNvSpPr/>
      </xdr:nvSpPr>
      <xdr:spPr>
        <a:xfrm>
          <a:off x="12029440" y="174586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22861</xdr:rowOff>
    </xdr:from>
    <xdr:to>
      <xdr:col>67</xdr:col>
      <xdr:colOff>101600</xdr:colOff>
      <xdr:row>104</xdr:row>
      <xdr:rowOff>124461</xdr:rowOff>
    </xdr:to>
    <xdr:sp macro="" textlink="">
      <xdr:nvSpPr>
        <xdr:cNvPr id="842" name="フローチャート: 判断 841">
          <a:extLst>
            <a:ext uri="{FF2B5EF4-FFF2-40B4-BE49-F238E27FC236}">
              <a16:creationId xmlns:a16="http://schemas.microsoft.com/office/drawing/2014/main" id="{F27D85D8-87C9-46C7-BBA0-787F33175D23}"/>
            </a:ext>
          </a:extLst>
        </xdr:cNvPr>
        <xdr:cNvSpPr/>
      </xdr:nvSpPr>
      <xdr:spPr>
        <a:xfrm>
          <a:off x="11231880" y="17457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43" name="テキスト ボックス 842">
          <a:extLst>
            <a:ext uri="{FF2B5EF4-FFF2-40B4-BE49-F238E27FC236}">
              <a16:creationId xmlns:a16="http://schemas.microsoft.com/office/drawing/2014/main" id="{BEFF6C54-FE64-4928-BD6B-8939F6D855B6}"/>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44" name="テキスト ボックス 843">
          <a:extLst>
            <a:ext uri="{FF2B5EF4-FFF2-40B4-BE49-F238E27FC236}">
              <a16:creationId xmlns:a16="http://schemas.microsoft.com/office/drawing/2014/main" id="{02E32670-5EED-4AE6-A93C-A490049B666C}"/>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45" name="テキスト ボックス 844">
          <a:extLst>
            <a:ext uri="{FF2B5EF4-FFF2-40B4-BE49-F238E27FC236}">
              <a16:creationId xmlns:a16="http://schemas.microsoft.com/office/drawing/2014/main" id="{016A53AE-ACDC-42E8-B617-2396CC328144}"/>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46" name="テキスト ボックス 845">
          <a:extLst>
            <a:ext uri="{FF2B5EF4-FFF2-40B4-BE49-F238E27FC236}">
              <a16:creationId xmlns:a16="http://schemas.microsoft.com/office/drawing/2014/main" id="{4111291C-761C-4121-B8E8-67609FCAF35E}"/>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47" name="テキスト ボックス 846">
          <a:extLst>
            <a:ext uri="{FF2B5EF4-FFF2-40B4-BE49-F238E27FC236}">
              <a16:creationId xmlns:a16="http://schemas.microsoft.com/office/drawing/2014/main" id="{A37FD766-6855-4F70-BE74-F2A7D6638AEE}"/>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111761</xdr:rowOff>
    </xdr:from>
    <xdr:to>
      <xdr:col>85</xdr:col>
      <xdr:colOff>177800</xdr:colOff>
      <xdr:row>105</xdr:row>
      <xdr:rowOff>41911</xdr:rowOff>
    </xdr:to>
    <xdr:sp macro="" textlink="">
      <xdr:nvSpPr>
        <xdr:cNvPr id="848" name="楕円 847">
          <a:extLst>
            <a:ext uri="{FF2B5EF4-FFF2-40B4-BE49-F238E27FC236}">
              <a16:creationId xmlns:a16="http://schemas.microsoft.com/office/drawing/2014/main" id="{AD7FFBC6-5C40-45F3-AEBC-BCD355680DF2}"/>
            </a:ext>
          </a:extLst>
        </xdr:cNvPr>
        <xdr:cNvSpPr/>
      </xdr:nvSpPr>
      <xdr:spPr>
        <a:xfrm>
          <a:off x="14325600" y="17546321"/>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90188</xdr:rowOff>
    </xdr:from>
    <xdr:ext cx="405111" cy="259045"/>
    <xdr:sp macro="" textlink="">
      <xdr:nvSpPr>
        <xdr:cNvPr id="849" name="【庁舎】&#10;有形固定資産減価償却率該当値テキスト">
          <a:extLst>
            <a:ext uri="{FF2B5EF4-FFF2-40B4-BE49-F238E27FC236}">
              <a16:creationId xmlns:a16="http://schemas.microsoft.com/office/drawing/2014/main" id="{6D691662-80B1-441D-ABC1-E866FC9D065B}"/>
            </a:ext>
          </a:extLst>
        </xdr:cNvPr>
        <xdr:cNvSpPr txBox="1"/>
      </xdr:nvSpPr>
      <xdr:spPr>
        <a:xfrm>
          <a:off x="14414500" y="17524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87630</xdr:rowOff>
    </xdr:from>
    <xdr:to>
      <xdr:col>81</xdr:col>
      <xdr:colOff>101600</xdr:colOff>
      <xdr:row>105</xdr:row>
      <xdr:rowOff>17780</xdr:rowOff>
    </xdr:to>
    <xdr:sp macro="" textlink="">
      <xdr:nvSpPr>
        <xdr:cNvPr id="850" name="楕円 849">
          <a:extLst>
            <a:ext uri="{FF2B5EF4-FFF2-40B4-BE49-F238E27FC236}">
              <a16:creationId xmlns:a16="http://schemas.microsoft.com/office/drawing/2014/main" id="{EB9AA420-3713-47BA-A8E0-77701FEDAC5D}"/>
            </a:ext>
          </a:extLst>
        </xdr:cNvPr>
        <xdr:cNvSpPr/>
      </xdr:nvSpPr>
      <xdr:spPr>
        <a:xfrm>
          <a:off x="13578840" y="175221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138430</xdr:rowOff>
    </xdr:from>
    <xdr:to>
      <xdr:col>85</xdr:col>
      <xdr:colOff>127000</xdr:colOff>
      <xdr:row>104</xdr:row>
      <xdr:rowOff>162561</xdr:rowOff>
    </xdr:to>
    <xdr:cxnSp macro="">
      <xdr:nvCxnSpPr>
        <xdr:cNvPr id="851" name="直線コネクタ 850">
          <a:extLst>
            <a:ext uri="{FF2B5EF4-FFF2-40B4-BE49-F238E27FC236}">
              <a16:creationId xmlns:a16="http://schemas.microsoft.com/office/drawing/2014/main" id="{5156052B-EF06-4F0D-81AF-184F95B6B65F}"/>
            </a:ext>
          </a:extLst>
        </xdr:cNvPr>
        <xdr:cNvCxnSpPr/>
      </xdr:nvCxnSpPr>
      <xdr:spPr>
        <a:xfrm>
          <a:off x="13629640" y="17572990"/>
          <a:ext cx="74676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62230</xdr:rowOff>
    </xdr:from>
    <xdr:to>
      <xdr:col>76</xdr:col>
      <xdr:colOff>165100</xdr:colOff>
      <xdr:row>104</xdr:row>
      <xdr:rowOff>163830</xdr:rowOff>
    </xdr:to>
    <xdr:sp macro="" textlink="">
      <xdr:nvSpPr>
        <xdr:cNvPr id="852" name="楕円 851">
          <a:extLst>
            <a:ext uri="{FF2B5EF4-FFF2-40B4-BE49-F238E27FC236}">
              <a16:creationId xmlns:a16="http://schemas.microsoft.com/office/drawing/2014/main" id="{F0C46C25-0C9B-409B-841A-DE63713FB8D4}"/>
            </a:ext>
          </a:extLst>
        </xdr:cNvPr>
        <xdr:cNvSpPr/>
      </xdr:nvSpPr>
      <xdr:spPr>
        <a:xfrm>
          <a:off x="12804140" y="1749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113030</xdr:rowOff>
    </xdr:from>
    <xdr:to>
      <xdr:col>81</xdr:col>
      <xdr:colOff>50800</xdr:colOff>
      <xdr:row>104</xdr:row>
      <xdr:rowOff>138430</xdr:rowOff>
    </xdr:to>
    <xdr:cxnSp macro="">
      <xdr:nvCxnSpPr>
        <xdr:cNvPr id="853" name="直線コネクタ 852">
          <a:extLst>
            <a:ext uri="{FF2B5EF4-FFF2-40B4-BE49-F238E27FC236}">
              <a16:creationId xmlns:a16="http://schemas.microsoft.com/office/drawing/2014/main" id="{8225CB0F-6571-4E6D-BCD9-A2799D7A86A6}"/>
            </a:ext>
          </a:extLst>
        </xdr:cNvPr>
        <xdr:cNvCxnSpPr/>
      </xdr:nvCxnSpPr>
      <xdr:spPr>
        <a:xfrm>
          <a:off x="12854940" y="17547590"/>
          <a:ext cx="7747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39370</xdr:rowOff>
    </xdr:from>
    <xdr:to>
      <xdr:col>72</xdr:col>
      <xdr:colOff>38100</xdr:colOff>
      <xdr:row>104</xdr:row>
      <xdr:rowOff>140970</xdr:rowOff>
    </xdr:to>
    <xdr:sp macro="" textlink="">
      <xdr:nvSpPr>
        <xdr:cNvPr id="854" name="楕円 853">
          <a:extLst>
            <a:ext uri="{FF2B5EF4-FFF2-40B4-BE49-F238E27FC236}">
              <a16:creationId xmlns:a16="http://schemas.microsoft.com/office/drawing/2014/main" id="{C23545FA-765A-4EF2-A07D-375FAB345527}"/>
            </a:ext>
          </a:extLst>
        </xdr:cNvPr>
        <xdr:cNvSpPr/>
      </xdr:nvSpPr>
      <xdr:spPr>
        <a:xfrm>
          <a:off x="12029440" y="174739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90170</xdr:rowOff>
    </xdr:from>
    <xdr:to>
      <xdr:col>76</xdr:col>
      <xdr:colOff>114300</xdr:colOff>
      <xdr:row>104</xdr:row>
      <xdr:rowOff>113030</xdr:rowOff>
    </xdr:to>
    <xdr:cxnSp macro="">
      <xdr:nvCxnSpPr>
        <xdr:cNvPr id="855" name="直線コネクタ 854">
          <a:extLst>
            <a:ext uri="{FF2B5EF4-FFF2-40B4-BE49-F238E27FC236}">
              <a16:creationId xmlns:a16="http://schemas.microsoft.com/office/drawing/2014/main" id="{FF364E9F-C90A-4893-8554-95D329A123FF}"/>
            </a:ext>
          </a:extLst>
        </xdr:cNvPr>
        <xdr:cNvCxnSpPr/>
      </xdr:nvCxnSpPr>
      <xdr:spPr>
        <a:xfrm>
          <a:off x="12072620" y="17524730"/>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15239</xdr:rowOff>
    </xdr:from>
    <xdr:to>
      <xdr:col>67</xdr:col>
      <xdr:colOff>101600</xdr:colOff>
      <xdr:row>104</xdr:row>
      <xdr:rowOff>116839</xdr:rowOff>
    </xdr:to>
    <xdr:sp macro="" textlink="">
      <xdr:nvSpPr>
        <xdr:cNvPr id="856" name="楕円 855">
          <a:extLst>
            <a:ext uri="{FF2B5EF4-FFF2-40B4-BE49-F238E27FC236}">
              <a16:creationId xmlns:a16="http://schemas.microsoft.com/office/drawing/2014/main" id="{88AFF4A7-6F02-4457-B11B-81E13D9ADEB8}"/>
            </a:ext>
          </a:extLst>
        </xdr:cNvPr>
        <xdr:cNvSpPr/>
      </xdr:nvSpPr>
      <xdr:spPr>
        <a:xfrm>
          <a:off x="11231880" y="17449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66039</xdr:rowOff>
    </xdr:from>
    <xdr:to>
      <xdr:col>71</xdr:col>
      <xdr:colOff>177800</xdr:colOff>
      <xdr:row>104</xdr:row>
      <xdr:rowOff>90170</xdr:rowOff>
    </xdr:to>
    <xdr:cxnSp macro="">
      <xdr:nvCxnSpPr>
        <xdr:cNvPr id="857" name="直線コネクタ 856">
          <a:extLst>
            <a:ext uri="{FF2B5EF4-FFF2-40B4-BE49-F238E27FC236}">
              <a16:creationId xmlns:a16="http://schemas.microsoft.com/office/drawing/2014/main" id="{CDEF4051-59F2-4122-9E4E-C1649F348BBA}"/>
            </a:ext>
          </a:extLst>
        </xdr:cNvPr>
        <xdr:cNvCxnSpPr/>
      </xdr:nvCxnSpPr>
      <xdr:spPr>
        <a:xfrm>
          <a:off x="11282680" y="17500599"/>
          <a:ext cx="78994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92727</xdr:rowOff>
    </xdr:from>
    <xdr:ext cx="405111" cy="259045"/>
    <xdr:sp macro="" textlink="">
      <xdr:nvSpPr>
        <xdr:cNvPr id="858" name="n_1aveValue【庁舎】&#10;有形固定資産減価償却率">
          <a:extLst>
            <a:ext uri="{FF2B5EF4-FFF2-40B4-BE49-F238E27FC236}">
              <a16:creationId xmlns:a16="http://schemas.microsoft.com/office/drawing/2014/main" id="{1EB999FD-FAC4-4E7E-B9FE-7F1DD439C246}"/>
            </a:ext>
          </a:extLst>
        </xdr:cNvPr>
        <xdr:cNvSpPr txBox="1"/>
      </xdr:nvSpPr>
      <xdr:spPr>
        <a:xfrm>
          <a:off x="13437244" y="17192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119397</xdr:rowOff>
    </xdr:from>
    <xdr:ext cx="405111" cy="259045"/>
    <xdr:sp macro="" textlink="">
      <xdr:nvSpPr>
        <xdr:cNvPr id="859" name="n_2aveValue【庁舎】&#10;有形固定資産減価償却率">
          <a:extLst>
            <a:ext uri="{FF2B5EF4-FFF2-40B4-BE49-F238E27FC236}">
              <a16:creationId xmlns:a16="http://schemas.microsoft.com/office/drawing/2014/main" id="{107CC2B9-4B9E-443C-8302-D9C0776FD78F}"/>
            </a:ext>
          </a:extLst>
        </xdr:cNvPr>
        <xdr:cNvSpPr txBox="1"/>
      </xdr:nvSpPr>
      <xdr:spPr>
        <a:xfrm>
          <a:off x="12675244" y="17218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142257</xdr:rowOff>
    </xdr:from>
    <xdr:ext cx="405111" cy="259045"/>
    <xdr:sp macro="" textlink="">
      <xdr:nvSpPr>
        <xdr:cNvPr id="860" name="n_3aveValue【庁舎】&#10;有形固定資産減価償却率">
          <a:extLst>
            <a:ext uri="{FF2B5EF4-FFF2-40B4-BE49-F238E27FC236}">
              <a16:creationId xmlns:a16="http://schemas.microsoft.com/office/drawing/2014/main" id="{38ADFDC8-ECD2-4A52-A3EF-304964BC0B34}"/>
            </a:ext>
          </a:extLst>
        </xdr:cNvPr>
        <xdr:cNvSpPr txBox="1"/>
      </xdr:nvSpPr>
      <xdr:spPr>
        <a:xfrm>
          <a:off x="11900544" y="17241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115588</xdr:rowOff>
    </xdr:from>
    <xdr:ext cx="405111" cy="259045"/>
    <xdr:sp macro="" textlink="">
      <xdr:nvSpPr>
        <xdr:cNvPr id="861" name="n_4aveValue【庁舎】&#10;有形固定資産減価償却率">
          <a:extLst>
            <a:ext uri="{FF2B5EF4-FFF2-40B4-BE49-F238E27FC236}">
              <a16:creationId xmlns:a16="http://schemas.microsoft.com/office/drawing/2014/main" id="{618367C2-4A66-4DC2-98C6-C08DB015D9EE}"/>
            </a:ext>
          </a:extLst>
        </xdr:cNvPr>
        <xdr:cNvSpPr txBox="1"/>
      </xdr:nvSpPr>
      <xdr:spPr>
        <a:xfrm>
          <a:off x="11102984" y="17550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8907</xdr:rowOff>
    </xdr:from>
    <xdr:ext cx="405111" cy="259045"/>
    <xdr:sp macro="" textlink="">
      <xdr:nvSpPr>
        <xdr:cNvPr id="862" name="n_1mainValue【庁舎】&#10;有形固定資産減価償却率">
          <a:extLst>
            <a:ext uri="{FF2B5EF4-FFF2-40B4-BE49-F238E27FC236}">
              <a16:creationId xmlns:a16="http://schemas.microsoft.com/office/drawing/2014/main" id="{E5865600-C48E-4672-88C1-1AFCE5A43986}"/>
            </a:ext>
          </a:extLst>
        </xdr:cNvPr>
        <xdr:cNvSpPr txBox="1"/>
      </xdr:nvSpPr>
      <xdr:spPr>
        <a:xfrm>
          <a:off x="13437244" y="17611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154957</xdr:rowOff>
    </xdr:from>
    <xdr:ext cx="405111" cy="259045"/>
    <xdr:sp macro="" textlink="">
      <xdr:nvSpPr>
        <xdr:cNvPr id="863" name="n_2mainValue【庁舎】&#10;有形固定資産減価償却率">
          <a:extLst>
            <a:ext uri="{FF2B5EF4-FFF2-40B4-BE49-F238E27FC236}">
              <a16:creationId xmlns:a16="http://schemas.microsoft.com/office/drawing/2014/main" id="{FC04B40F-C266-4EA6-8F3C-5375D1AB8C87}"/>
            </a:ext>
          </a:extLst>
        </xdr:cNvPr>
        <xdr:cNvSpPr txBox="1"/>
      </xdr:nvSpPr>
      <xdr:spPr>
        <a:xfrm>
          <a:off x="12675244" y="1758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132097</xdr:rowOff>
    </xdr:from>
    <xdr:ext cx="405111" cy="259045"/>
    <xdr:sp macro="" textlink="">
      <xdr:nvSpPr>
        <xdr:cNvPr id="864" name="n_3mainValue【庁舎】&#10;有形固定資産減価償却率">
          <a:extLst>
            <a:ext uri="{FF2B5EF4-FFF2-40B4-BE49-F238E27FC236}">
              <a16:creationId xmlns:a16="http://schemas.microsoft.com/office/drawing/2014/main" id="{CE26DBB0-AEC1-4101-A729-B72018BAF111}"/>
            </a:ext>
          </a:extLst>
        </xdr:cNvPr>
        <xdr:cNvSpPr txBox="1"/>
      </xdr:nvSpPr>
      <xdr:spPr>
        <a:xfrm>
          <a:off x="11900544" y="1756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133366</xdr:rowOff>
    </xdr:from>
    <xdr:ext cx="405111" cy="259045"/>
    <xdr:sp macro="" textlink="">
      <xdr:nvSpPr>
        <xdr:cNvPr id="865" name="n_4mainValue【庁舎】&#10;有形固定資産減価償却率">
          <a:extLst>
            <a:ext uri="{FF2B5EF4-FFF2-40B4-BE49-F238E27FC236}">
              <a16:creationId xmlns:a16="http://schemas.microsoft.com/office/drawing/2014/main" id="{CE59EA1A-7857-428C-BA0C-3947E455534E}"/>
            </a:ext>
          </a:extLst>
        </xdr:cNvPr>
        <xdr:cNvSpPr txBox="1"/>
      </xdr:nvSpPr>
      <xdr:spPr>
        <a:xfrm>
          <a:off x="11102984" y="17232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66" name="正方形/長方形 865">
          <a:extLst>
            <a:ext uri="{FF2B5EF4-FFF2-40B4-BE49-F238E27FC236}">
              <a16:creationId xmlns:a16="http://schemas.microsoft.com/office/drawing/2014/main" id="{8E26ECB1-DD67-45FC-B241-8CEACBB2CAF3}"/>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67" name="正方形/長方形 866">
          <a:extLst>
            <a:ext uri="{FF2B5EF4-FFF2-40B4-BE49-F238E27FC236}">
              <a16:creationId xmlns:a16="http://schemas.microsoft.com/office/drawing/2014/main" id="{028CA472-A2D2-404A-B323-6CC3D237E051}"/>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68" name="正方形/長方形 867">
          <a:extLst>
            <a:ext uri="{FF2B5EF4-FFF2-40B4-BE49-F238E27FC236}">
              <a16:creationId xmlns:a16="http://schemas.microsoft.com/office/drawing/2014/main" id="{27385932-8A25-4338-AF96-BB466CEE1FBF}"/>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69" name="正方形/長方形 868">
          <a:extLst>
            <a:ext uri="{FF2B5EF4-FFF2-40B4-BE49-F238E27FC236}">
              <a16:creationId xmlns:a16="http://schemas.microsoft.com/office/drawing/2014/main" id="{19659ED5-1C3B-4C06-AE72-638EB5776C8C}"/>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70" name="正方形/長方形 869">
          <a:extLst>
            <a:ext uri="{FF2B5EF4-FFF2-40B4-BE49-F238E27FC236}">
              <a16:creationId xmlns:a16="http://schemas.microsoft.com/office/drawing/2014/main" id="{17B482F8-B8D0-4038-963B-02CCD579A368}"/>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71" name="正方形/長方形 870">
          <a:extLst>
            <a:ext uri="{FF2B5EF4-FFF2-40B4-BE49-F238E27FC236}">
              <a16:creationId xmlns:a16="http://schemas.microsoft.com/office/drawing/2014/main" id="{18EFFAF8-2AC7-4C79-8EF0-C12FAFEBA088}"/>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72" name="正方形/長方形 871">
          <a:extLst>
            <a:ext uri="{FF2B5EF4-FFF2-40B4-BE49-F238E27FC236}">
              <a16:creationId xmlns:a16="http://schemas.microsoft.com/office/drawing/2014/main" id="{831792B8-0357-4F2B-A1B6-3118613D13DE}"/>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73" name="正方形/長方形 872">
          <a:extLst>
            <a:ext uri="{FF2B5EF4-FFF2-40B4-BE49-F238E27FC236}">
              <a16:creationId xmlns:a16="http://schemas.microsoft.com/office/drawing/2014/main" id="{D8E2EBBE-F4FA-441A-A5AE-6CE6F5748A5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74" name="テキスト ボックス 873">
          <a:extLst>
            <a:ext uri="{FF2B5EF4-FFF2-40B4-BE49-F238E27FC236}">
              <a16:creationId xmlns:a16="http://schemas.microsoft.com/office/drawing/2014/main" id="{55081880-A7D9-47F3-AE31-8724FE70ED48}"/>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75" name="直線コネクタ 874">
          <a:extLst>
            <a:ext uri="{FF2B5EF4-FFF2-40B4-BE49-F238E27FC236}">
              <a16:creationId xmlns:a16="http://schemas.microsoft.com/office/drawing/2014/main" id="{199B451A-EDCD-4D59-8DA3-CD332E34A8B5}"/>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76" name="直線コネクタ 875">
          <a:extLst>
            <a:ext uri="{FF2B5EF4-FFF2-40B4-BE49-F238E27FC236}">
              <a16:creationId xmlns:a16="http://schemas.microsoft.com/office/drawing/2014/main" id="{CCC96011-DB53-4E70-81F2-1F59E704E61A}"/>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77" name="テキスト ボックス 876">
          <a:extLst>
            <a:ext uri="{FF2B5EF4-FFF2-40B4-BE49-F238E27FC236}">
              <a16:creationId xmlns:a16="http://schemas.microsoft.com/office/drawing/2014/main" id="{E31A1379-7B79-4A72-8E8C-FAEF82CCA866}"/>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78" name="直線コネクタ 877">
          <a:extLst>
            <a:ext uri="{FF2B5EF4-FFF2-40B4-BE49-F238E27FC236}">
              <a16:creationId xmlns:a16="http://schemas.microsoft.com/office/drawing/2014/main" id="{5CECC7D5-ED56-401D-8E30-FF7E5371E071}"/>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79" name="テキスト ボックス 878">
          <a:extLst>
            <a:ext uri="{FF2B5EF4-FFF2-40B4-BE49-F238E27FC236}">
              <a16:creationId xmlns:a16="http://schemas.microsoft.com/office/drawing/2014/main" id="{03881BCA-022B-403A-933E-BC7189D6B9E9}"/>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80" name="直線コネクタ 879">
          <a:extLst>
            <a:ext uri="{FF2B5EF4-FFF2-40B4-BE49-F238E27FC236}">
              <a16:creationId xmlns:a16="http://schemas.microsoft.com/office/drawing/2014/main" id="{CCF477A0-B049-4462-BF60-0EBA94B31F84}"/>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81" name="テキスト ボックス 880">
          <a:extLst>
            <a:ext uri="{FF2B5EF4-FFF2-40B4-BE49-F238E27FC236}">
              <a16:creationId xmlns:a16="http://schemas.microsoft.com/office/drawing/2014/main" id="{818FCC9A-918E-4858-A302-ABA2D24CCC77}"/>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82" name="直線コネクタ 881">
          <a:extLst>
            <a:ext uri="{FF2B5EF4-FFF2-40B4-BE49-F238E27FC236}">
              <a16:creationId xmlns:a16="http://schemas.microsoft.com/office/drawing/2014/main" id="{53D20664-9951-438D-BB60-B9680B81A57B}"/>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83" name="テキスト ボックス 882">
          <a:extLst>
            <a:ext uri="{FF2B5EF4-FFF2-40B4-BE49-F238E27FC236}">
              <a16:creationId xmlns:a16="http://schemas.microsoft.com/office/drawing/2014/main" id="{C72B442F-4CFA-435B-AFE7-87B8C3D46F7A}"/>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84" name="直線コネクタ 883">
          <a:extLst>
            <a:ext uri="{FF2B5EF4-FFF2-40B4-BE49-F238E27FC236}">
              <a16:creationId xmlns:a16="http://schemas.microsoft.com/office/drawing/2014/main" id="{73E772A7-380E-4963-A520-ACB32064A502}"/>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85" name="テキスト ボックス 884">
          <a:extLst>
            <a:ext uri="{FF2B5EF4-FFF2-40B4-BE49-F238E27FC236}">
              <a16:creationId xmlns:a16="http://schemas.microsoft.com/office/drawing/2014/main" id="{C986FD9C-B7E8-4161-B8D6-060261055C1A}"/>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86" name="直線コネクタ 885">
          <a:extLst>
            <a:ext uri="{FF2B5EF4-FFF2-40B4-BE49-F238E27FC236}">
              <a16:creationId xmlns:a16="http://schemas.microsoft.com/office/drawing/2014/main" id="{7AAE0AC8-79AD-4C7A-8A38-D49B6460335F}"/>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87" name="テキスト ボックス 886">
          <a:extLst>
            <a:ext uri="{FF2B5EF4-FFF2-40B4-BE49-F238E27FC236}">
              <a16:creationId xmlns:a16="http://schemas.microsoft.com/office/drawing/2014/main" id="{3E0A01F9-823B-4959-8554-AB9F053FE12C}"/>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88" name="【庁舎】&#10;一人当たり面積グラフ枠">
          <a:extLst>
            <a:ext uri="{FF2B5EF4-FFF2-40B4-BE49-F238E27FC236}">
              <a16:creationId xmlns:a16="http://schemas.microsoft.com/office/drawing/2014/main" id="{A2382BBC-2D13-4076-B239-D2231A292A26}"/>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96393</xdr:rowOff>
    </xdr:from>
    <xdr:to>
      <xdr:col>116</xdr:col>
      <xdr:colOff>62864</xdr:colOff>
      <xdr:row>108</xdr:row>
      <xdr:rowOff>32765</xdr:rowOff>
    </xdr:to>
    <xdr:cxnSp macro="">
      <xdr:nvCxnSpPr>
        <xdr:cNvPr id="889" name="直線コネクタ 888">
          <a:extLst>
            <a:ext uri="{FF2B5EF4-FFF2-40B4-BE49-F238E27FC236}">
              <a16:creationId xmlns:a16="http://schemas.microsoft.com/office/drawing/2014/main" id="{7D98CB80-9825-4AD7-9286-7AB109C181E5}"/>
            </a:ext>
          </a:extLst>
        </xdr:cNvPr>
        <xdr:cNvCxnSpPr/>
      </xdr:nvCxnSpPr>
      <xdr:spPr>
        <a:xfrm flipV="1">
          <a:off x="19509104" y="16860393"/>
          <a:ext cx="0" cy="1277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36592</xdr:rowOff>
    </xdr:from>
    <xdr:ext cx="469744" cy="259045"/>
    <xdr:sp macro="" textlink="">
      <xdr:nvSpPr>
        <xdr:cNvPr id="890" name="【庁舎】&#10;一人当たり面積最小値テキスト">
          <a:extLst>
            <a:ext uri="{FF2B5EF4-FFF2-40B4-BE49-F238E27FC236}">
              <a16:creationId xmlns:a16="http://schemas.microsoft.com/office/drawing/2014/main" id="{40951B64-E2F0-464E-9972-3C438B0BA594}"/>
            </a:ext>
          </a:extLst>
        </xdr:cNvPr>
        <xdr:cNvSpPr txBox="1"/>
      </xdr:nvSpPr>
      <xdr:spPr>
        <a:xfrm>
          <a:off x="19547840" y="18141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32765</xdr:rowOff>
    </xdr:from>
    <xdr:to>
      <xdr:col>116</xdr:col>
      <xdr:colOff>152400</xdr:colOff>
      <xdr:row>108</xdr:row>
      <xdr:rowOff>32765</xdr:rowOff>
    </xdr:to>
    <xdr:cxnSp macro="">
      <xdr:nvCxnSpPr>
        <xdr:cNvPr id="891" name="直線コネクタ 890">
          <a:extLst>
            <a:ext uri="{FF2B5EF4-FFF2-40B4-BE49-F238E27FC236}">
              <a16:creationId xmlns:a16="http://schemas.microsoft.com/office/drawing/2014/main" id="{445963BE-FB2B-4BBC-91DB-C90452528675}"/>
            </a:ext>
          </a:extLst>
        </xdr:cNvPr>
        <xdr:cNvCxnSpPr/>
      </xdr:nvCxnSpPr>
      <xdr:spPr>
        <a:xfrm>
          <a:off x="19443700" y="1813788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43070</xdr:rowOff>
    </xdr:from>
    <xdr:ext cx="469744" cy="259045"/>
    <xdr:sp macro="" textlink="">
      <xdr:nvSpPr>
        <xdr:cNvPr id="892" name="【庁舎】&#10;一人当たり面積最大値テキスト">
          <a:extLst>
            <a:ext uri="{FF2B5EF4-FFF2-40B4-BE49-F238E27FC236}">
              <a16:creationId xmlns:a16="http://schemas.microsoft.com/office/drawing/2014/main" id="{85C91076-52D2-4010-8829-78F1D7C475DE}"/>
            </a:ext>
          </a:extLst>
        </xdr:cNvPr>
        <xdr:cNvSpPr txBox="1"/>
      </xdr:nvSpPr>
      <xdr:spPr>
        <a:xfrm>
          <a:off x="19547840" y="16639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96393</xdr:rowOff>
    </xdr:from>
    <xdr:to>
      <xdr:col>116</xdr:col>
      <xdr:colOff>152400</xdr:colOff>
      <xdr:row>100</xdr:row>
      <xdr:rowOff>96393</xdr:rowOff>
    </xdr:to>
    <xdr:cxnSp macro="">
      <xdr:nvCxnSpPr>
        <xdr:cNvPr id="893" name="直線コネクタ 892">
          <a:extLst>
            <a:ext uri="{FF2B5EF4-FFF2-40B4-BE49-F238E27FC236}">
              <a16:creationId xmlns:a16="http://schemas.microsoft.com/office/drawing/2014/main" id="{9773ECA2-E6D5-418E-95B5-F0A771711AEA}"/>
            </a:ext>
          </a:extLst>
        </xdr:cNvPr>
        <xdr:cNvCxnSpPr/>
      </xdr:nvCxnSpPr>
      <xdr:spPr>
        <a:xfrm>
          <a:off x="19443700" y="168603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33926</xdr:rowOff>
    </xdr:from>
    <xdr:ext cx="469744" cy="259045"/>
    <xdr:sp macro="" textlink="">
      <xdr:nvSpPr>
        <xdr:cNvPr id="894" name="【庁舎】&#10;一人当たり面積平均値テキスト">
          <a:extLst>
            <a:ext uri="{FF2B5EF4-FFF2-40B4-BE49-F238E27FC236}">
              <a16:creationId xmlns:a16="http://schemas.microsoft.com/office/drawing/2014/main" id="{D2008C92-1A8F-4439-9A91-7882DD56E858}"/>
            </a:ext>
          </a:extLst>
        </xdr:cNvPr>
        <xdr:cNvSpPr txBox="1"/>
      </xdr:nvSpPr>
      <xdr:spPr>
        <a:xfrm>
          <a:off x="19547840" y="17803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55499</xdr:rowOff>
    </xdr:from>
    <xdr:to>
      <xdr:col>116</xdr:col>
      <xdr:colOff>114300</xdr:colOff>
      <xdr:row>106</xdr:row>
      <xdr:rowOff>157099</xdr:rowOff>
    </xdr:to>
    <xdr:sp macro="" textlink="">
      <xdr:nvSpPr>
        <xdr:cNvPr id="895" name="フローチャート: 判断 894">
          <a:extLst>
            <a:ext uri="{FF2B5EF4-FFF2-40B4-BE49-F238E27FC236}">
              <a16:creationId xmlns:a16="http://schemas.microsoft.com/office/drawing/2014/main" id="{F4630EE6-33F3-4647-AD87-536B8BB24546}"/>
            </a:ext>
          </a:extLst>
        </xdr:cNvPr>
        <xdr:cNvSpPr/>
      </xdr:nvSpPr>
      <xdr:spPr>
        <a:xfrm>
          <a:off x="19458940" y="17825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77215</xdr:rowOff>
    </xdr:from>
    <xdr:to>
      <xdr:col>112</xdr:col>
      <xdr:colOff>38100</xdr:colOff>
      <xdr:row>107</xdr:row>
      <xdr:rowOff>7365</xdr:rowOff>
    </xdr:to>
    <xdr:sp macro="" textlink="">
      <xdr:nvSpPr>
        <xdr:cNvPr id="896" name="フローチャート: 判断 895">
          <a:extLst>
            <a:ext uri="{FF2B5EF4-FFF2-40B4-BE49-F238E27FC236}">
              <a16:creationId xmlns:a16="http://schemas.microsoft.com/office/drawing/2014/main" id="{6EA9C3EA-6026-480A-8B46-5D94D6A30372}"/>
            </a:ext>
          </a:extLst>
        </xdr:cNvPr>
        <xdr:cNvSpPr/>
      </xdr:nvSpPr>
      <xdr:spPr>
        <a:xfrm>
          <a:off x="18735040" y="178470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93980</xdr:rowOff>
    </xdr:from>
    <xdr:to>
      <xdr:col>107</xdr:col>
      <xdr:colOff>101600</xdr:colOff>
      <xdr:row>107</xdr:row>
      <xdr:rowOff>24130</xdr:rowOff>
    </xdr:to>
    <xdr:sp macro="" textlink="">
      <xdr:nvSpPr>
        <xdr:cNvPr id="897" name="フローチャート: 判断 896">
          <a:extLst>
            <a:ext uri="{FF2B5EF4-FFF2-40B4-BE49-F238E27FC236}">
              <a16:creationId xmlns:a16="http://schemas.microsoft.com/office/drawing/2014/main" id="{9BE0E3FF-A705-4122-9B82-B2F386FE003A}"/>
            </a:ext>
          </a:extLst>
        </xdr:cNvPr>
        <xdr:cNvSpPr/>
      </xdr:nvSpPr>
      <xdr:spPr>
        <a:xfrm>
          <a:off x="17937480" y="178638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100837</xdr:rowOff>
    </xdr:from>
    <xdr:to>
      <xdr:col>102</xdr:col>
      <xdr:colOff>165100</xdr:colOff>
      <xdr:row>107</xdr:row>
      <xdr:rowOff>30987</xdr:rowOff>
    </xdr:to>
    <xdr:sp macro="" textlink="">
      <xdr:nvSpPr>
        <xdr:cNvPr id="898" name="フローチャート: 判断 897">
          <a:extLst>
            <a:ext uri="{FF2B5EF4-FFF2-40B4-BE49-F238E27FC236}">
              <a16:creationId xmlns:a16="http://schemas.microsoft.com/office/drawing/2014/main" id="{09637077-7E10-47C5-9AA9-4BB54B2777AA}"/>
            </a:ext>
          </a:extLst>
        </xdr:cNvPr>
        <xdr:cNvSpPr/>
      </xdr:nvSpPr>
      <xdr:spPr>
        <a:xfrm>
          <a:off x="17162780" y="178706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108838</xdr:rowOff>
    </xdr:from>
    <xdr:to>
      <xdr:col>98</xdr:col>
      <xdr:colOff>38100</xdr:colOff>
      <xdr:row>107</xdr:row>
      <xdr:rowOff>38988</xdr:rowOff>
    </xdr:to>
    <xdr:sp macro="" textlink="">
      <xdr:nvSpPr>
        <xdr:cNvPr id="899" name="フローチャート: 判断 898">
          <a:extLst>
            <a:ext uri="{FF2B5EF4-FFF2-40B4-BE49-F238E27FC236}">
              <a16:creationId xmlns:a16="http://schemas.microsoft.com/office/drawing/2014/main" id="{31B056EB-84D6-41C4-AF71-33666FCAF7D3}"/>
            </a:ext>
          </a:extLst>
        </xdr:cNvPr>
        <xdr:cNvSpPr/>
      </xdr:nvSpPr>
      <xdr:spPr>
        <a:xfrm>
          <a:off x="16388080" y="1787867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00" name="テキスト ボックス 899">
          <a:extLst>
            <a:ext uri="{FF2B5EF4-FFF2-40B4-BE49-F238E27FC236}">
              <a16:creationId xmlns:a16="http://schemas.microsoft.com/office/drawing/2014/main" id="{F97AE83E-D840-4012-9417-93C8C8DCDEA7}"/>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01" name="テキスト ボックス 900">
          <a:extLst>
            <a:ext uri="{FF2B5EF4-FFF2-40B4-BE49-F238E27FC236}">
              <a16:creationId xmlns:a16="http://schemas.microsoft.com/office/drawing/2014/main" id="{D57143D1-83AA-47A1-89B0-B48CF6C73F07}"/>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02" name="テキスト ボックス 901">
          <a:extLst>
            <a:ext uri="{FF2B5EF4-FFF2-40B4-BE49-F238E27FC236}">
              <a16:creationId xmlns:a16="http://schemas.microsoft.com/office/drawing/2014/main" id="{D872F03E-7631-4371-88CA-0DF9975C5FCB}"/>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03" name="テキスト ボックス 902">
          <a:extLst>
            <a:ext uri="{FF2B5EF4-FFF2-40B4-BE49-F238E27FC236}">
              <a16:creationId xmlns:a16="http://schemas.microsoft.com/office/drawing/2014/main" id="{300C451C-5FFB-4BF8-AC75-634D2D3F14F9}"/>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04" name="テキスト ボックス 903">
          <a:extLst>
            <a:ext uri="{FF2B5EF4-FFF2-40B4-BE49-F238E27FC236}">
              <a16:creationId xmlns:a16="http://schemas.microsoft.com/office/drawing/2014/main" id="{BB956E10-8C95-40ED-8BC7-1C102F503AA5}"/>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42163</xdr:rowOff>
    </xdr:from>
    <xdr:to>
      <xdr:col>116</xdr:col>
      <xdr:colOff>114300</xdr:colOff>
      <xdr:row>106</xdr:row>
      <xdr:rowOff>143763</xdr:rowOff>
    </xdr:to>
    <xdr:sp macro="" textlink="">
      <xdr:nvSpPr>
        <xdr:cNvPr id="905" name="楕円 904">
          <a:extLst>
            <a:ext uri="{FF2B5EF4-FFF2-40B4-BE49-F238E27FC236}">
              <a16:creationId xmlns:a16="http://schemas.microsoft.com/office/drawing/2014/main" id="{C8149A74-E263-4FB7-B12D-67C1927A40CC}"/>
            </a:ext>
          </a:extLst>
        </xdr:cNvPr>
        <xdr:cNvSpPr/>
      </xdr:nvSpPr>
      <xdr:spPr>
        <a:xfrm>
          <a:off x="19458940" y="17812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65040</xdr:rowOff>
    </xdr:from>
    <xdr:ext cx="469744" cy="259045"/>
    <xdr:sp macro="" textlink="">
      <xdr:nvSpPr>
        <xdr:cNvPr id="906" name="【庁舎】&#10;一人当たり面積該当値テキスト">
          <a:extLst>
            <a:ext uri="{FF2B5EF4-FFF2-40B4-BE49-F238E27FC236}">
              <a16:creationId xmlns:a16="http://schemas.microsoft.com/office/drawing/2014/main" id="{49CB2EFA-CEBC-468B-A3AD-63BA758D49EC}"/>
            </a:ext>
          </a:extLst>
        </xdr:cNvPr>
        <xdr:cNvSpPr txBox="1"/>
      </xdr:nvSpPr>
      <xdr:spPr>
        <a:xfrm>
          <a:off x="19547840" y="17667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52451</xdr:rowOff>
    </xdr:from>
    <xdr:to>
      <xdr:col>112</xdr:col>
      <xdr:colOff>38100</xdr:colOff>
      <xdr:row>106</xdr:row>
      <xdr:rowOff>154051</xdr:rowOff>
    </xdr:to>
    <xdr:sp macro="" textlink="">
      <xdr:nvSpPr>
        <xdr:cNvPr id="907" name="楕円 906">
          <a:extLst>
            <a:ext uri="{FF2B5EF4-FFF2-40B4-BE49-F238E27FC236}">
              <a16:creationId xmlns:a16="http://schemas.microsoft.com/office/drawing/2014/main" id="{72775295-C89D-4B47-B8B6-0DCA5FD25B90}"/>
            </a:ext>
          </a:extLst>
        </xdr:cNvPr>
        <xdr:cNvSpPr/>
      </xdr:nvSpPr>
      <xdr:spPr>
        <a:xfrm>
          <a:off x="18735040" y="1782229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92963</xdr:rowOff>
    </xdr:from>
    <xdr:to>
      <xdr:col>116</xdr:col>
      <xdr:colOff>63500</xdr:colOff>
      <xdr:row>106</xdr:row>
      <xdr:rowOff>103251</xdr:rowOff>
    </xdr:to>
    <xdr:cxnSp macro="">
      <xdr:nvCxnSpPr>
        <xdr:cNvPr id="908" name="直線コネクタ 907">
          <a:extLst>
            <a:ext uri="{FF2B5EF4-FFF2-40B4-BE49-F238E27FC236}">
              <a16:creationId xmlns:a16="http://schemas.microsoft.com/office/drawing/2014/main" id="{1E9E1918-DF84-4BE1-B0CE-AF4A0861BA0B}"/>
            </a:ext>
          </a:extLst>
        </xdr:cNvPr>
        <xdr:cNvCxnSpPr/>
      </xdr:nvCxnSpPr>
      <xdr:spPr>
        <a:xfrm flipV="1">
          <a:off x="18778220" y="17862803"/>
          <a:ext cx="731520" cy="10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56262</xdr:rowOff>
    </xdr:from>
    <xdr:to>
      <xdr:col>107</xdr:col>
      <xdr:colOff>101600</xdr:colOff>
      <xdr:row>106</xdr:row>
      <xdr:rowOff>157862</xdr:rowOff>
    </xdr:to>
    <xdr:sp macro="" textlink="">
      <xdr:nvSpPr>
        <xdr:cNvPr id="909" name="楕円 908">
          <a:extLst>
            <a:ext uri="{FF2B5EF4-FFF2-40B4-BE49-F238E27FC236}">
              <a16:creationId xmlns:a16="http://schemas.microsoft.com/office/drawing/2014/main" id="{CA911AE0-977F-4859-9EAE-08B2F93C1134}"/>
            </a:ext>
          </a:extLst>
        </xdr:cNvPr>
        <xdr:cNvSpPr/>
      </xdr:nvSpPr>
      <xdr:spPr>
        <a:xfrm>
          <a:off x="17937480" y="17826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103251</xdr:rowOff>
    </xdr:from>
    <xdr:to>
      <xdr:col>111</xdr:col>
      <xdr:colOff>177800</xdr:colOff>
      <xdr:row>106</xdr:row>
      <xdr:rowOff>107062</xdr:rowOff>
    </xdr:to>
    <xdr:cxnSp macro="">
      <xdr:nvCxnSpPr>
        <xdr:cNvPr id="910" name="直線コネクタ 909">
          <a:extLst>
            <a:ext uri="{FF2B5EF4-FFF2-40B4-BE49-F238E27FC236}">
              <a16:creationId xmlns:a16="http://schemas.microsoft.com/office/drawing/2014/main" id="{AE10D205-8300-43DB-9FE2-CEB1C96D2E35}"/>
            </a:ext>
          </a:extLst>
        </xdr:cNvPr>
        <xdr:cNvCxnSpPr/>
      </xdr:nvCxnSpPr>
      <xdr:spPr>
        <a:xfrm flipV="1">
          <a:off x="17988280" y="17873091"/>
          <a:ext cx="78994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65787</xdr:rowOff>
    </xdr:from>
    <xdr:to>
      <xdr:col>102</xdr:col>
      <xdr:colOff>165100</xdr:colOff>
      <xdr:row>106</xdr:row>
      <xdr:rowOff>167387</xdr:rowOff>
    </xdr:to>
    <xdr:sp macro="" textlink="">
      <xdr:nvSpPr>
        <xdr:cNvPr id="911" name="楕円 910">
          <a:extLst>
            <a:ext uri="{FF2B5EF4-FFF2-40B4-BE49-F238E27FC236}">
              <a16:creationId xmlns:a16="http://schemas.microsoft.com/office/drawing/2014/main" id="{B72A592D-9D69-4360-8905-EC9161ABEEDC}"/>
            </a:ext>
          </a:extLst>
        </xdr:cNvPr>
        <xdr:cNvSpPr/>
      </xdr:nvSpPr>
      <xdr:spPr>
        <a:xfrm>
          <a:off x="17162780" y="1783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107062</xdr:rowOff>
    </xdr:from>
    <xdr:to>
      <xdr:col>107</xdr:col>
      <xdr:colOff>50800</xdr:colOff>
      <xdr:row>106</xdr:row>
      <xdr:rowOff>116587</xdr:rowOff>
    </xdr:to>
    <xdr:cxnSp macro="">
      <xdr:nvCxnSpPr>
        <xdr:cNvPr id="912" name="直線コネクタ 911">
          <a:extLst>
            <a:ext uri="{FF2B5EF4-FFF2-40B4-BE49-F238E27FC236}">
              <a16:creationId xmlns:a16="http://schemas.microsoft.com/office/drawing/2014/main" id="{387F79A1-5A6A-4CF3-9029-576C249C4221}"/>
            </a:ext>
          </a:extLst>
        </xdr:cNvPr>
        <xdr:cNvCxnSpPr/>
      </xdr:nvCxnSpPr>
      <xdr:spPr>
        <a:xfrm flipV="1">
          <a:off x="17213580" y="17876902"/>
          <a:ext cx="7747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73788</xdr:rowOff>
    </xdr:from>
    <xdr:to>
      <xdr:col>98</xdr:col>
      <xdr:colOff>38100</xdr:colOff>
      <xdr:row>107</xdr:row>
      <xdr:rowOff>3938</xdr:rowOff>
    </xdr:to>
    <xdr:sp macro="" textlink="">
      <xdr:nvSpPr>
        <xdr:cNvPr id="913" name="楕円 912">
          <a:extLst>
            <a:ext uri="{FF2B5EF4-FFF2-40B4-BE49-F238E27FC236}">
              <a16:creationId xmlns:a16="http://schemas.microsoft.com/office/drawing/2014/main" id="{91F4D4DD-FD7F-4713-A5D1-68837876A0AD}"/>
            </a:ext>
          </a:extLst>
        </xdr:cNvPr>
        <xdr:cNvSpPr/>
      </xdr:nvSpPr>
      <xdr:spPr>
        <a:xfrm>
          <a:off x="16388080" y="1784362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116587</xdr:rowOff>
    </xdr:from>
    <xdr:to>
      <xdr:col>102</xdr:col>
      <xdr:colOff>114300</xdr:colOff>
      <xdr:row>106</xdr:row>
      <xdr:rowOff>124588</xdr:rowOff>
    </xdr:to>
    <xdr:cxnSp macro="">
      <xdr:nvCxnSpPr>
        <xdr:cNvPr id="914" name="直線コネクタ 913">
          <a:extLst>
            <a:ext uri="{FF2B5EF4-FFF2-40B4-BE49-F238E27FC236}">
              <a16:creationId xmlns:a16="http://schemas.microsoft.com/office/drawing/2014/main" id="{A3E161FA-CAC4-4B73-87A4-FFAC24C38B60}"/>
            </a:ext>
          </a:extLst>
        </xdr:cNvPr>
        <xdr:cNvCxnSpPr/>
      </xdr:nvCxnSpPr>
      <xdr:spPr>
        <a:xfrm flipV="1">
          <a:off x="16431260" y="17886427"/>
          <a:ext cx="78232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169942</xdr:rowOff>
    </xdr:from>
    <xdr:ext cx="469744" cy="259045"/>
    <xdr:sp macro="" textlink="">
      <xdr:nvSpPr>
        <xdr:cNvPr id="915" name="n_1aveValue【庁舎】&#10;一人当たり面積">
          <a:extLst>
            <a:ext uri="{FF2B5EF4-FFF2-40B4-BE49-F238E27FC236}">
              <a16:creationId xmlns:a16="http://schemas.microsoft.com/office/drawing/2014/main" id="{BCBAEA02-BC67-432C-A3B2-83568BF1EFE8}"/>
            </a:ext>
          </a:extLst>
        </xdr:cNvPr>
        <xdr:cNvSpPr txBox="1"/>
      </xdr:nvSpPr>
      <xdr:spPr>
        <a:xfrm>
          <a:off x="18561127" y="17939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15257</xdr:rowOff>
    </xdr:from>
    <xdr:ext cx="469744" cy="259045"/>
    <xdr:sp macro="" textlink="">
      <xdr:nvSpPr>
        <xdr:cNvPr id="916" name="n_2aveValue【庁舎】&#10;一人当たり面積">
          <a:extLst>
            <a:ext uri="{FF2B5EF4-FFF2-40B4-BE49-F238E27FC236}">
              <a16:creationId xmlns:a16="http://schemas.microsoft.com/office/drawing/2014/main" id="{03BC1752-31BE-4EA3-B987-A706E5223184}"/>
            </a:ext>
          </a:extLst>
        </xdr:cNvPr>
        <xdr:cNvSpPr txBox="1"/>
      </xdr:nvSpPr>
      <xdr:spPr>
        <a:xfrm>
          <a:off x="17776267" y="17952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22114</xdr:rowOff>
    </xdr:from>
    <xdr:ext cx="469744" cy="259045"/>
    <xdr:sp macro="" textlink="">
      <xdr:nvSpPr>
        <xdr:cNvPr id="917" name="n_3aveValue【庁舎】&#10;一人当たり面積">
          <a:extLst>
            <a:ext uri="{FF2B5EF4-FFF2-40B4-BE49-F238E27FC236}">
              <a16:creationId xmlns:a16="http://schemas.microsoft.com/office/drawing/2014/main" id="{A6F41EA3-79B9-43CE-ABFF-397DB361A9B8}"/>
            </a:ext>
          </a:extLst>
        </xdr:cNvPr>
        <xdr:cNvSpPr txBox="1"/>
      </xdr:nvSpPr>
      <xdr:spPr>
        <a:xfrm>
          <a:off x="17001567" y="17959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30115</xdr:rowOff>
    </xdr:from>
    <xdr:ext cx="469744" cy="259045"/>
    <xdr:sp macro="" textlink="">
      <xdr:nvSpPr>
        <xdr:cNvPr id="918" name="n_4aveValue【庁舎】&#10;一人当たり面積">
          <a:extLst>
            <a:ext uri="{FF2B5EF4-FFF2-40B4-BE49-F238E27FC236}">
              <a16:creationId xmlns:a16="http://schemas.microsoft.com/office/drawing/2014/main" id="{B0C8F0C0-6582-4252-A643-63CAF3B33D78}"/>
            </a:ext>
          </a:extLst>
        </xdr:cNvPr>
        <xdr:cNvSpPr txBox="1"/>
      </xdr:nvSpPr>
      <xdr:spPr>
        <a:xfrm>
          <a:off x="16226867" y="17967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170578</xdr:rowOff>
    </xdr:from>
    <xdr:ext cx="469744" cy="259045"/>
    <xdr:sp macro="" textlink="">
      <xdr:nvSpPr>
        <xdr:cNvPr id="919" name="n_1mainValue【庁舎】&#10;一人当たり面積">
          <a:extLst>
            <a:ext uri="{FF2B5EF4-FFF2-40B4-BE49-F238E27FC236}">
              <a16:creationId xmlns:a16="http://schemas.microsoft.com/office/drawing/2014/main" id="{1B1292AE-CC68-4AF4-9740-B546A96B7134}"/>
            </a:ext>
          </a:extLst>
        </xdr:cNvPr>
        <xdr:cNvSpPr txBox="1"/>
      </xdr:nvSpPr>
      <xdr:spPr>
        <a:xfrm>
          <a:off x="18561127" y="17605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2939</xdr:rowOff>
    </xdr:from>
    <xdr:ext cx="469744" cy="259045"/>
    <xdr:sp macro="" textlink="">
      <xdr:nvSpPr>
        <xdr:cNvPr id="920" name="n_2mainValue【庁舎】&#10;一人当たり面積">
          <a:extLst>
            <a:ext uri="{FF2B5EF4-FFF2-40B4-BE49-F238E27FC236}">
              <a16:creationId xmlns:a16="http://schemas.microsoft.com/office/drawing/2014/main" id="{6477D4CB-3465-4C6A-98AE-6B966BACFA51}"/>
            </a:ext>
          </a:extLst>
        </xdr:cNvPr>
        <xdr:cNvSpPr txBox="1"/>
      </xdr:nvSpPr>
      <xdr:spPr>
        <a:xfrm>
          <a:off x="17776267" y="1760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12464</xdr:rowOff>
    </xdr:from>
    <xdr:ext cx="469744" cy="259045"/>
    <xdr:sp macro="" textlink="">
      <xdr:nvSpPr>
        <xdr:cNvPr id="921" name="n_3mainValue【庁舎】&#10;一人当たり面積">
          <a:extLst>
            <a:ext uri="{FF2B5EF4-FFF2-40B4-BE49-F238E27FC236}">
              <a16:creationId xmlns:a16="http://schemas.microsoft.com/office/drawing/2014/main" id="{69ED9B7E-B5BE-4308-B4BE-657E6C049A1A}"/>
            </a:ext>
          </a:extLst>
        </xdr:cNvPr>
        <xdr:cNvSpPr txBox="1"/>
      </xdr:nvSpPr>
      <xdr:spPr>
        <a:xfrm>
          <a:off x="17001567" y="17614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20465</xdr:rowOff>
    </xdr:from>
    <xdr:ext cx="469744" cy="259045"/>
    <xdr:sp macro="" textlink="">
      <xdr:nvSpPr>
        <xdr:cNvPr id="922" name="n_4mainValue【庁舎】&#10;一人当たり面積">
          <a:extLst>
            <a:ext uri="{FF2B5EF4-FFF2-40B4-BE49-F238E27FC236}">
              <a16:creationId xmlns:a16="http://schemas.microsoft.com/office/drawing/2014/main" id="{BBCD411F-42BA-4A48-AA33-F79F0CB935B8}"/>
            </a:ext>
          </a:extLst>
        </xdr:cNvPr>
        <xdr:cNvSpPr txBox="1"/>
      </xdr:nvSpPr>
      <xdr:spPr>
        <a:xfrm>
          <a:off x="16226867" y="17622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23" name="正方形/長方形 922">
          <a:extLst>
            <a:ext uri="{FF2B5EF4-FFF2-40B4-BE49-F238E27FC236}">
              <a16:creationId xmlns:a16="http://schemas.microsoft.com/office/drawing/2014/main" id="{28D4D584-E3EB-44AB-8267-3C9C39A3C6E3}"/>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24" name="正方形/長方形 923">
          <a:extLst>
            <a:ext uri="{FF2B5EF4-FFF2-40B4-BE49-F238E27FC236}">
              <a16:creationId xmlns:a16="http://schemas.microsoft.com/office/drawing/2014/main" id="{C91842C7-4BEA-4F52-9FB4-78EDEDA69EF5}"/>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25" name="テキスト ボックス 924">
          <a:extLst>
            <a:ext uri="{FF2B5EF4-FFF2-40B4-BE49-F238E27FC236}">
              <a16:creationId xmlns:a16="http://schemas.microsoft.com/office/drawing/2014/main" id="{EA265B87-E319-4C7A-A88D-00F912F539D3}"/>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類似団体平均と比較すると、全体的に有形固定資産減価償却率は高くなっているが、福祉施設・市民会館については、</a:t>
          </a: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年度に改訂を実施した公共施設等総合管理計画及び個別施設計画に基づき、統廃合を含めた整備検討を進める必要がある。</a:t>
          </a:r>
        </a:p>
        <a:p>
          <a:r>
            <a:rPr kumimoji="1" lang="ja-JP" altLang="en-US" sz="1300">
              <a:latin typeface="ＭＳ Ｐゴシック" panose="020B0600070205080204" pitchFamily="50" charset="-128"/>
              <a:ea typeface="ＭＳ Ｐゴシック" panose="020B0600070205080204" pitchFamily="50" charset="-128"/>
            </a:rPr>
            <a:t>　消防施設については、消防庁舎が築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年を超えて老朽化しており、建替に向けて検討段階である。</a:t>
          </a:r>
        </a:p>
        <a:p>
          <a:r>
            <a:rPr kumimoji="1" lang="ja-JP" altLang="en-US" sz="1300">
              <a:latin typeface="ＭＳ Ｐゴシック" panose="020B0600070205080204" pitchFamily="50" charset="-128"/>
              <a:ea typeface="ＭＳ Ｐゴシック" panose="020B0600070205080204" pitchFamily="50" charset="-128"/>
            </a:rPr>
            <a:t>　体育館についても、町スポーツセンターが築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年を経過して老朽化が進んでいることから、建替等に向けた検討を進めなければならない状況にある。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3,983
3,954
364.30
5,276,205
5,198,383
77,725
3,108,344
6,332,541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疎化による人口減少及び高齢化に加え、長引く景気低迷等による税収の減収などの影響はあるものの、類似団体平均と近い水準となっている。今後も町税収納率の更なる向上に努めるとともに、歳出全般にわたり徹底した見直しを図る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080125"/>
          <a:ext cx="0" cy="15483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55033</xdr:rowOff>
    </xdr:from>
    <xdr:to>
      <xdr:col>23</xdr:col>
      <xdr:colOff>133350</xdr:colOff>
      <xdr:row>43</xdr:row>
      <xdr:rowOff>55033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4273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652</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34925</xdr:rowOff>
    </xdr:from>
    <xdr:to>
      <xdr:col>19</xdr:col>
      <xdr:colOff>133350</xdr:colOff>
      <xdr:row>43</xdr:row>
      <xdr:rowOff>55033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4072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135467</xdr:rowOff>
    </xdr:from>
    <xdr:to>
      <xdr:col>19</xdr:col>
      <xdr:colOff>184150</xdr:colOff>
      <xdr:row>43</xdr:row>
      <xdr:rowOff>65617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75794</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105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34925</xdr:rowOff>
    </xdr:from>
    <xdr:to>
      <xdr:col>15</xdr:col>
      <xdr:colOff>82550</xdr:colOff>
      <xdr:row>43</xdr:row>
      <xdr:rowOff>34925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2336800" y="740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34925</xdr:rowOff>
    </xdr:from>
    <xdr:to>
      <xdr:col>11</xdr:col>
      <xdr:colOff>31750</xdr:colOff>
      <xdr:row>43</xdr:row>
      <xdr:rowOff>55033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1447800" y="74072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90610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4233</xdr:rowOff>
    </xdr:from>
    <xdr:to>
      <xdr:col>23</xdr:col>
      <xdr:colOff>184150</xdr:colOff>
      <xdr:row>43</xdr:row>
      <xdr:rowOff>105833</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147760</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4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4233</xdr:rowOff>
    </xdr:from>
    <xdr:to>
      <xdr:col>19</xdr:col>
      <xdr:colOff>184150</xdr:colOff>
      <xdr:row>43</xdr:row>
      <xdr:rowOff>105833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155575</xdr:rowOff>
    </xdr:from>
    <xdr:to>
      <xdr:col>15</xdr:col>
      <xdr:colOff>133350</xdr:colOff>
      <xdr:row>43</xdr:row>
      <xdr:rowOff>85725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155575</xdr:rowOff>
    </xdr:from>
    <xdr:to>
      <xdr:col>11</xdr:col>
      <xdr:colOff>82550</xdr:colOff>
      <xdr:row>43</xdr:row>
      <xdr:rowOff>85725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95902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までの公債費の高止まりにより、経常収支比率も高めの傾向であったが、</a:t>
          </a:r>
          <a:r>
            <a:rPr kumimoji="1" lang="en-US" altLang="ja-JP" sz="1300">
              <a:latin typeface="ＭＳ Ｐゴシック" panose="020B0600070205080204" pitchFamily="50" charset="-128"/>
              <a:ea typeface="ＭＳ Ｐゴシック" panose="020B0600070205080204" pitchFamily="50" charset="-128"/>
            </a:rPr>
            <a:t>R3</a:t>
          </a:r>
          <a:r>
            <a:rPr kumimoji="1" lang="ja-JP" altLang="en-US" sz="1300">
              <a:latin typeface="ＭＳ Ｐゴシック" panose="020B0600070205080204" pitchFamily="50" charset="-128"/>
              <a:ea typeface="ＭＳ Ｐゴシック" panose="020B0600070205080204" pitchFamily="50" charset="-128"/>
            </a:rPr>
            <a:t>からは類似団体平均に近い水準となっている。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a:latin typeface="ＭＳ Ｐゴシック" panose="020B0600070205080204" pitchFamily="50" charset="-128"/>
              <a:ea typeface="ＭＳ Ｐゴシック" panose="020B0600070205080204" pitchFamily="50" charset="-128"/>
            </a:rPr>
            <a:t>R4</a:t>
          </a:r>
          <a:r>
            <a:rPr kumimoji="1" lang="ja-JP" altLang="en-US" sz="1300">
              <a:latin typeface="ＭＳ Ｐゴシック" panose="020B0600070205080204" pitchFamily="50" charset="-128"/>
              <a:ea typeface="ＭＳ Ｐゴシック" panose="020B0600070205080204" pitchFamily="50" charset="-128"/>
            </a:rPr>
            <a:t>については物価高をはじめとした物件費等の増等により、前年比</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ポイント増となっており、今後においても投資的事業の実施年度調整や職員配置の適正化による人件費の削減など経常経費の削減に努めなければならない。</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169756</xdr:rowOff>
    </xdr:from>
    <xdr:to>
      <xdr:col>23</xdr:col>
      <xdr:colOff>133350</xdr:colOff>
      <xdr:row>67</xdr:row>
      <xdr:rowOff>75988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942406"/>
          <a:ext cx="0" cy="16207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48065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75988</xdr:rowOff>
    </xdr:from>
    <xdr:to>
      <xdr:col>24</xdr:col>
      <xdr:colOff>12700</xdr:colOff>
      <xdr:row>67</xdr:row>
      <xdr:rowOff>75988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84683</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8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169756</xdr:rowOff>
    </xdr:from>
    <xdr:to>
      <xdr:col>24</xdr:col>
      <xdr:colOff>12700</xdr:colOff>
      <xdr:row>57</xdr:row>
      <xdr:rowOff>169756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942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29845</xdr:rowOff>
    </xdr:from>
    <xdr:to>
      <xdr:col>23</xdr:col>
      <xdr:colOff>133350</xdr:colOff>
      <xdr:row>63</xdr:row>
      <xdr:rowOff>134408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831195"/>
          <a:ext cx="8382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80027</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70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29845</xdr:rowOff>
    </xdr:from>
    <xdr:to>
      <xdr:col>19</xdr:col>
      <xdr:colOff>133350</xdr:colOff>
      <xdr:row>65</xdr:row>
      <xdr:rowOff>8679</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831195"/>
          <a:ext cx="889000" cy="321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90170</xdr:rowOff>
    </xdr:from>
    <xdr:to>
      <xdr:col>19</xdr:col>
      <xdr:colOff>184150</xdr:colOff>
      <xdr:row>63</xdr:row>
      <xdr:rowOff>20320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30497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8679</xdr:rowOff>
    </xdr:from>
    <xdr:to>
      <xdr:col>15</xdr:col>
      <xdr:colOff>82550</xdr:colOff>
      <xdr:row>65</xdr:row>
      <xdr:rowOff>137371</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1152929"/>
          <a:ext cx="889000" cy="12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81069</xdr:rowOff>
    </xdr:from>
    <xdr:to>
      <xdr:col>11</xdr:col>
      <xdr:colOff>31750</xdr:colOff>
      <xdr:row>65</xdr:row>
      <xdr:rowOff>137371</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1225319"/>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164042</xdr:rowOff>
    </xdr:from>
    <xdr:to>
      <xdr:col>11</xdr:col>
      <xdr:colOff>82550</xdr:colOff>
      <xdr:row>64</xdr:row>
      <xdr:rowOff>94192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104369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139912</xdr:rowOff>
    </xdr:from>
    <xdr:to>
      <xdr:col>7</xdr:col>
      <xdr:colOff>31750</xdr:colOff>
      <xdr:row>64</xdr:row>
      <xdr:rowOff>70062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80239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71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83608</xdr:rowOff>
    </xdr:from>
    <xdr:to>
      <xdr:col>23</xdr:col>
      <xdr:colOff>184150</xdr:colOff>
      <xdr:row>64</xdr:row>
      <xdr:rowOff>13758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8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55685</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5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150495</xdr:rowOff>
    </xdr:from>
    <xdr:to>
      <xdr:col>19</xdr:col>
      <xdr:colOff>184150</xdr:colOff>
      <xdr:row>63</xdr:row>
      <xdr:rowOff>80645</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78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65422</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866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129329</xdr:rowOff>
    </xdr:from>
    <xdr:to>
      <xdr:col>15</xdr:col>
      <xdr:colOff>133350</xdr:colOff>
      <xdr:row>65</xdr:row>
      <xdr:rowOff>59479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10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44256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18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86571</xdr:rowOff>
    </xdr:from>
    <xdr:to>
      <xdr:col>11</xdr:col>
      <xdr:colOff>82550</xdr:colOff>
      <xdr:row>66</xdr:row>
      <xdr:rowOff>16721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23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1498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317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30269</xdr:rowOff>
    </xdr:from>
    <xdr:to>
      <xdr:col>7</xdr:col>
      <xdr:colOff>31750</xdr:colOff>
      <xdr:row>65</xdr:row>
      <xdr:rowOff>131869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17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116646</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260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[432,946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下回っているものの、保有する公共施設の施設運営や、町道等の施設維持管理等により引き続き高い状態であることから、今後においても施設の維持管理費の見直しや老朽化施設の統廃合を行い経費の削減に努める。</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121185</xdr:rowOff>
    </xdr:from>
    <xdr:to>
      <xdr:col>23</xdr:col>
      <xdr:colOff>133350</xdr:colOff>
      <xdr:row>89</xdr:row>
      <xdr:rowOff>89035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4008635"/>
          <a:ext cx="0" cy="1339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61112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2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89035</xdr:rowOff>
    </xdr:from>
    <xdr:to>
      <xdr:col>24</xdr:col>
      <xdr:colOff>12700</xdr:colOff>
      <xdr:row>89</xdr:row>
      <xdr:rowOff>89035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8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36112</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52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121185</xdr:rowOff>
    </xdr:from>
    <xdr:to>
      <xdr:col>24</xdr:col>
      <xdr:colOff>12700</xdr:colOff>
      <xdr:row>81</xdr:row>
      <xdr:rowOff>121185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400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56424</xdr:rowOff>
    </xdr:from>
    <xdr:to>
      <xdr:col>23</xdr:col>
      <xdr:colOff>133350</xdr:colOff>
      <xdr:row>82</xdr:row>
      <xdr:rowOff>89999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15324"/>
          <a:ext cx="838200" cy="33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85548</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4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113471</xdr:rowOff>
    </xdr:from>
    <xdr:to>
      <xdr:col>23</xdr:col>
      <xdr:colOff>184150</xdr:colOff>
      <xdr:row>83</xdr:row>
      <xdr:rowOff>43621</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7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56424</xdr:rowOff>
    </xdr:from>
    <xdr:to>
      <xdr:col>19</xdr:col>
      <xdr:colOff>133350</xdr:colOff>
      <xdr:row>82</xdr:row>
      <xdr:rowOff>84779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flipV="1">
          <a:off x="3225800" y="14115324"/>
          <a:ext cx="889000" cy="28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83817</xdr:rowOff>
    </xdr:from>
    <xdr:to>
      <xdr:col>19</xdr:col>
      <xdr:colOff>184150</xdr:colOff>
      <xdr:row>83</xdr:row>
      <xdr:rowOff>13967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4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170194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29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25578</xdr:rowOff>
    </xdr:from>
    <xdr:to>
      <xdr:col>15</xdr:col>
      <xdr:colOff>82550</xdr:colOff>
      <xdr:row>82</xdr:row>
      <xdr:rowOff>84779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84478"/>
          <a:ext cx="889000" cy="5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67002</xdr:rowOff>
    </xdr:from>
    <xdr:to>
      <xdr:col>15</xdr:col>
      <xdr:colOff>133350</xdr:colOff>
      <xdr:row>82</xdr:row>
      <xdr:rowOff>168602</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2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153379</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212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25578</xdr:rowOff>
    </xdr:from>
    <xdr:to>
      <xdr:col>11</xdr:col>
      <xdr:colOff>31750</xdr:colOff>
      <xdr:row>82</xdr:row>
      <xdr:rowOff>26741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4084478"/>
          <a:ext cx="889000" cy="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35531</xdr:rowOff>
    </xdr:from>
    <xdr:to>
      <xdr:col>11</xdr:col>
      <xdr:colOff>82550</xdr:colOff>
      <xdr:row>82</xdr:row>
      <xdr:rowOff>137131</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9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121908</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18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27935</xdr:rowOff>
    </xdr:from>
    <xdr:to>
      <xdr:col>7</xdr:col>
      <xdr:colOff>31750</xdr:colOff>
      <xdr:row>82</xdr:row>
      <xdr:rowOff>129535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8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114312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73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39199</xdr:rowOff>
    </xdr:from>
    <xdr:to>
      <xdr:col>23</xdr:col>
      <xdr:colOff>184150</xdr:colOff>
      <xdr:row>82</xdr:row>
      <xdr:rowOff>140799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9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55726</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43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5624</xdr:rowOff>
    </xdr:from>
    <xdr:to>
      <xdr:col>19</xdr:col>
      <xdr:colOff>184150</xdr:colOff>
      <xdr:row>82</xdr:row>
      <xdr:rowOff>107224</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6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117401</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33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33979</xdr:rowOff>
    </xdr:from>
    <xdr:to>
      <xdr:col>15</xdr:col>
      <xdr:colOff>133350</xdr:colOff>
      <xdr:row>82</xdr:row>
      <xdr:rowOff>135579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92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145756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61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146228</xdr:rowOff>
    </xdr:from>
    <xdr:to>
      <xdr:col>11</xdr:col>
      <xdr:colOff>82550</xdr:colOff>
      <xdr:row>82</xdr:row>
      <xdr:rowOff>76378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03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86555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802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147391</xdr:rowOff>
    </xdr:from>
    <xdr:to>
      <xdr:col>7</xdr:col>
      <xdr:colOff>31750</xdr:colOff>
      <xdr:row>82</xdr:row>
      <xdr:rowOff>77541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34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87718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03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若年層の退職なども含めた、職員構成の変化に伴う経験年数階層の変動により、年ごとに数値の増減はあるものの、給与水準の適正化を図っているところであり、類似団体平均との比較においても同等の水準で推移してい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29718</xdr:rowOff>
    </xdr:from>
    <xdr:to>
      <xdr:col>81</xdr:col>
      <xdr:colOff>44450</xdr:colOff>
      <xdr:row>89</xdr:row>
      <xdr:rowOff>60198</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88618"/>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32275</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9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60198</xdr:rowOff>
    </xdr:from>
    <xdr:to>
      <xdr:col>81</xdr:col>
      <xdr:colOff>133350</xdr:colOff>
      <xdr:row>89</xdr:row>
      <xdr:rowOff>60198</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31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116095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83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29718</xdr:rowOff>
    </xdr:from>
    <xdr:to>
      <xdr:col>81</xdr:col>
      <xdr:colOff>133350</xdr:colOff>
      <xdr:row>82</xdr:row>
      <xdr:rowOff>29718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8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72389</xdr:rowOff>
    </xdr:from>
    <xdr:to>
      <xdr:col>81</xdr:col>
      <xdr:colOff>44450</xdr:colOff>
      <xdr:row>88</xdr:row>
      <xdr:rowOff>168911</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5159989"/>
          <a:ext cx="838200" cy="96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161307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906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144780</xdr:rowOff>
    </xdr:from>
    <xdr:to>
      <xdr:col>81</xdr:col>
      <xdr:colOff>95250</xdr:colOff>
      <xdr:row>88</xdr:row>
      <xdr:rowOff>74930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168911</xdr:rowOff>
    </xdr:from>
    <xdr:to>
      <xdr:col>77</xdr:col>
      <xdr:colOff>44450</xdr:colOff>
      <xdr:row>88</xdr:row>
      <xdr:rowOff>168911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52565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154432</xdr:rowOff>
    </xdr:from>
    <xdr:to>
      <xdr:col>77</xdr:col>
      <xdr:colOff>95250</xdr:colOff>
      <xdr:row>88</xdr:row>
      <xdr:rowOff>84582</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70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94759</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839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82042</xdr:rowOff>
    </xdr:from>
    <xdr:to>
      <xdr:col>72</xdr:col>
      <xdr:colOff>203200</xdr:colOff>
      <xdr:row>88</xdr:row>
      <xdr:rowOff>168911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5169642"/>
          <a:ext cx="889000" cy="8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149606</xdr:rowOff>
    </xdr:from>
    <xdr:to>
      <xdr:col>73</xdr:col>
      <xdr:colOff>44450</xdr:colOff>
      <xdr:row>88</xdr:row>
      <xdr:rowOff>79756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89933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82042</xdr:rowOff>
    </xdr:from>
    <xdr:to>
      <xdr:col>68</xdr:col>
      <xdr:colOff>152400</xdr:colOff>
      <xdr:row>88</xdr:row>
      <xdr:rowOff>101346</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516964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149606</xdr:rowOff>
    </xdr:from>
    <xdr:to>
      <xdr:col>68</xdr:col>
      <xdr:colOff>203200</xdr:colOff>
      <xdr:row>88</xdr:row>
      <xdr:rowOff>79756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89933</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149606</xdr:rowOff>
    </xdr:from>
    <xdr:to>
      <xdr:col>64</xdr:col>
      <xdr:colOff>152400</xdr:colOff>
      <xdr:row>88</xdr:row>
      <xdr:rowOff>79756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89933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21589</xdr:rowOff>
    </xdr:from>
    <xdr:to>
      <xdr:col>81</xdr:col>
      <xdr:colOff>95250</xdr:colOff>
      <xdr:row>88</xdr:row>
      <xdr:rowOff>123189</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510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165116</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5081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118111</xdr:rowOff>
    </xdr:from>
    <xdr:to>
      <xdr:col>77</xdr:col>
      <xdr:colOff>95250</xdr:colOff>
      <xdr:row>89</xdr:row>
      <xdr:rowOff>48261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20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33038</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292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118111</xdr:rowOff>
    </xdr:from>
    <xdr:to>
      <xdr:col>73</xdr:col>
      <xdr:colOff>44450</xdr:colOff>
      <xdr:row>89</xdr:row>
      <xdr:rowOff>48261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520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33038</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29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31242</xdr:rowOff>
    </xdr:from>
    <xdr:to>
      <xdr:col>68</xdr:col>
      <xdr:colOff>203200</xdr:colOff>
      <xdr:row>88</xdr:row>
      <xdr:rowOff>132842</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11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117619</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205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50546</xdr:rowOff>
    </xdr:from>
    <xdr:to>
      <xdr:col>64</xdr:col>
      <xdr:colOff>152400</xdr:colOff>
      <xdr:row>88</xdr:row>
      <xdr:rowOff>152146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13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136923</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22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町独自の取り組みとして「アポイ岳ジオパーク」にかかる職員配置や幼児センターの施設運営や維持管理などを直営で行っているが、近年の退職者の増により類似団体平均と比較して同水準となっている。今後においても職員配置の適正化等の取り組みを行い、更なる効率的な行政運営を図る必要があ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95286</xdr:rowOff>
    </xdr:from>
    <xdr:to>
      <xdr:col>81</xdr:col>
      <xdr:colOff>44450</xdr:colOff>
      <xdr:row>68</xdr:row>
      <xdr:rowOff>25418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039386"/>
          <a:ext cx="0" cy="1644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168945</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25418</xdr:rowOff>
    </xdr:from>
    <xdr:to>
      <xdr:col>81</xdr:col>
      <xdr:colOff>133350</xdr:colOff>
      <xdr:row>68</xdr:row>
      <xdr:rowOff>25418</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10213</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78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95286</xdr:rowOff>
    </xdr:from>
    <xdr:to>
      <xdr:col>81</xdr:col>
      <xdr:colOff>133350</xdr:colOff>
      <xdr:row>58</xdr:row>
      <xdr:rowOff>95286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039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43670</xdr:rowOff>
    </xdr:from>
    <xdr:to>
      <xdr:col>81</xdr:col>
      <xdr:colOff>44450</xdr:colOff>
      <xdr:row>60</xdr:row>
      <xdr:rowOff>97790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330670"/>
          <a:ext cx="838200" cy="5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45266</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3322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73189</xdr:rowOff>
    </xdr:from>
    <xdr:to>
      <xdr:col>81</xdr:col>
      <xdr:colOff>95250</xdr:colOff>
      <xdr:row>61</xdr:row>
      <xdr:rowOff>3339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36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36775</xdr:rowOff>
    </xdr:from>
    <xdr:to>
      <xdr:col>77</xdr:col>
      <xdr:colOff>44450</xdr:colOff>
      <xdr:row>60</xdr:row>
      <xdr:rowOff>43670</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323775"/>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48369</xdr:rowOff>
    </xdr:from>
    <xdr:to>
      <xdr:col>77</xdr:col>
      <xdr:colOff>95250</xdr:colOff>
      <xdr:row>60</xdr:row>
      <xdr:rowOff>149969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134746</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421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36775</xdr:rowOff>
    </xdr:from>
    <xdr:to>
      <xdr:col>72</xdr:col>
      <xdr:colOff>203200</xdr:colOff>
      <xdr:row>60</xdr:row>
      <xdr:rowOff>67455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4401800" y="10323775"/>
          <a:ext cx="889000" cy="30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34925</xdr:rowOff>
    </xdr:from>
    <xdr:to>
      <xdr:col>73</xdr:col>
      <xdr:colOff>44450</xdr:colOff>
      <xdr:row>60</xdr:row>
      <xdr:rowOff>136525</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121302</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40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67455</xdr:rowOff>
    </xdr:from>
    <xdr:to>
      <xdr:col>68</xdr:col>
      <xdr:colOff>152400</xdr:colOff>
      <xdr:row>60</xdr:row>
      <xdr:rowOff>82967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354455"/>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21481</xdr:rowOff>
    </xdr:from>
    <xdr:to>
      <xdr:col>68</xdr:col>
      <xdr:colOff>203200</xdr:colOff>
      <xdr:row>60</xdr:row>
      <xdr:rowOff>123081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107858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3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3556</xdr:rowOff>
    </xdr:from>
    <xdr:to>
      <xdr:col>64</xdr:col>
      <xdr:colOff>152400</xdr:colOff>
      <xdr:row>60</xdr:row>
      <xdr:rowOff>105156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115333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059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46990</xdr:rowOff>
    </xdr:from>
    <xdr:to>
      <xdr:col>81</xdr:col>
      <xdr:colOff>95250</xdr:colOff>
      <xdr:row>60</xdr:row>
      <xdr:rowOff>148590</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33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63517</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17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164320</xdr:rowOff>
    </xdr:from>
    <xdr:to>
      <xdr:col>77</xdr:col>
      <xdr:colOff>95250</xdr:colOff>
      <xdr:row>60</xdr:row>
      <xdr:rowOff>94470</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2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104647</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048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157425</xdr:rowOff>
    </xdr:from>
    <xdr:to>
      <xdr:col>73</xdr:col>
      <xdr:colOff>44450</xdr:colOff>
      <xdr:row>60</xdr:row>
      <xdr:rowOff>87575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27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97752</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04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16655</xdr:rowOff>
    </xdr:from>
    <xdr:to>
      <xdr:col>68</xdr:col>
      <xdr:colOff>203200</xdr:colOff>
      <xdr:row>60</xdr:row>
      <xdr:rowOff>118255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30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128432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072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32167</xdr:rowOff>
    </xdr:from>
    <xdr:to>
      <xdr:col>64</xdr:col>
      <xdr:colOff>152400</xdr:colOff>
      <xdr:row>60</xdr:row>
      <xdr:rowOff>133767</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319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118544</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405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小学校改築事業、特別養護老人ホーム移転改築事業などの大型事業の公債費償還の一部が償還を終えたこと等により、数値は減少傾向にあるが、今後は大型事業も控えている。今後においても収支均衡を図りながら、将来負担を踏まえた健全な財政運営に努める必要があ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32597</xdr:rowOff>
    </xdr:from>
    <xdr:to>
      <xdr:col>81</xdr:col>
      <xdr:colOff>44450</xdr:colOff>
      <xdr:row>45</xdr:row>
      <xdr:rowOff>41910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04797"/>
          <a:ext cx="0" cy="1552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118974</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5948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32597</xdr:rowOff>
    </xdr:from>
    <xdr:to>
      <xdr:col>81</xdr:col>
      <xdr:colOff>133350</xdr:colOff>
      <xdr:row>36</xdr:row>
      <xdr:rowOff>32597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0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103294</xdr:rowOff>
    </xdr:from>
    <xdr:to>
      <xdr:col>81</xdr:col>
      <xdr:colOff>44450</xdr:colOff>
      <xdr:row>43</xdr:row>
      <xdr:rowOff>103294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179800" y="747564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122360</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38946</xdr:rowOff>
    </xdr:from>
    <xdr:to>
      <xdr:col>77</xdr:col>
      <xdr:colOff>44450</xdr:colOff>
      <xdr:row>43</xdr:row>
      <xdr:rowOff>103294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741129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46160</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113877</xdr:rowOff>
    </xdr:from>
    <xdr:to>
      <xdr:col>72</xdr:col>
      <xdr:colOff>203200</xdr:colOff>
      <xdr:row>43</xdr:row>
      <xdr:rowOff>38946</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7314777"/>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38117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41487</xdr:rowOff>
    </xdr:from>
    <xdr:to>
      <xdr:col>68</xdr:col>
      <xdr:colOff>152400</xdr:colOff>
      <xdr:row>42</xdr:row>
      <xdr:rowOff>113877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724238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89746</xdr:rowOff>
    </xdr:from>
    <xdr:to>
      <xdr:col>68</xdr:col>
      <xdr:colOff>203200</xdr:colOff>
      <xdr:row>42</xdr:row>
      <xdr:rowOff>19896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30073</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13987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52494</xdr:rowOff>
    </xdr:from>
    <xdr:to>
      <xdr:col>81</xdr:col>
      <xdr:colOff>95250</xdr:colOff>
      <xdr:row>43</xdr:row>
      <xdr:rowOff>154094</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42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24571</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39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52494</xdr:rowOff>
    </xdr:from>
    <xdr:to>
      <xdr:col>77</xdr:col>
      <xdr:colOff>95250</xdr:colOff>
      <xdr:row>43</xdr:row>
      <xdr:rowOff>154094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42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138871</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511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159596</xdr:rowOff>
    </xdr:from>
    <xdr:to>
      <xdr:col>73</xdr:col>
      <xdr:colOff>44450</xdr:colOff>
      <xdr:row>43</xdr:row>
      <xdr:rowOff>89746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36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74523</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44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63077</xdr:rowOff>
    </xdr:from>
    <xdr:to>
      <xdr:col>68</xdr:col>
      <xdr:colOff>203200</xdr:colOff>
      <xdr:row>42</xdr:row>
      <xdr:rowOff>164677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26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149454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162137</xdr:rowOff>
    </xdr:from>
    <xdr:to>
      <xdr:col>64</xdr:col>
      <xdr:colOff>152400</xdr:colOff>
      <xdr:row>42</xdr:row>
      <xdr:rowOff>92287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77064</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27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過去の起債償還の高止まりにより（Ｈ</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小学校改築事業、Ｈ</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特別養護老人ホーム移転改築事業）、</a:t>
          </a:r>
          <a:r>
            <a:rPr kumimoji="1" lang="en-US" altLang="ja-JP" sz="1300">
              <a:latin typeface="ＭＳ Ｐゴシック" panose="020B0600070205080204" pitchFamily="50" charset="-128"/>
              <a:ea typeface="ＭＳ Ｐゴシック" panose="020B0600070205080204" pitchFamily="50" charset="-128"/>
            </a:rPr>
            <a:t>R1</a:t>
          </a:r>
          <a:r>
            <a:rPr kumimoji="1" lang="ja-JP" altLang="en-US" sz="1300">
              <a:latin typeface="ＭＳ Ｐゴシック" panose="020B0600070205080204" pitchFamily="50" charset="-128"/>
              <a:ea typeface="ＭＳ Ｐゴシック" panose="020B0600070205080204" pitchFamily="50" charset="-128"/>
            </a:rPr>
            <a:t>までは</a:t>
          </a:r>
          <a:r>
            <a:rPr kumimoji="1" lang="en-US" altLang="ja-JP" sz="1300">
              <a:latin typeface="ＭＳ Ｐゴシック" panose="020B0600070205080204" pitchFamily="50" charset="-128"/>
              <a:ea typeface="ＭＳ Ｐゴシック" panose="020B0600070205080204" pitchFamily="50" charset="-128"/>
            </a:rPr>
            <a:t>70</a:t>
          </a:r>
          <a:r>
            <a:rPr kumimoji="1" lang="ja-JP" altLang="en-US" sz="1300">
              <a:latin typeface="ＭＳ Ｐゴシック" panose="020B0600070205080204" pitchFamily="50" charset="-128"/>
              <a:ea typeface="ＭＳ Ｐゴシック" panose="020B0600070205080204" pitchFamily="50" charset="-128"/>
            </a:rPr>
            <a:t>％台だったが、順調に償還が進んでいることや、ふるさと様似応援基金をはじめとする基金の増により数値は減少してきている。今後は消防庁舎移転事業をはじめとした大型事業を想定していることから、引き続き収支均衡を図りながら公債費残額の減少と健全な財政運営に努める。</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165735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70667"/>
          <a:ext cx="0" cy="13955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137812</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738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165735</xdr:rowOff>
    </xdr:from>
    <xdr:to>
      <xdr:col>81</xdr:col>
      <xdr:colOff>133350</xdr:colOff>
      <xdr:row>21</xdr:row>
      <xdr:rowOff>165735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766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150001</xdr:rowOff>
    </xdr:from>
    <xdr:to>
      <xdr:col>81</xdr:col>
      <xdr:colOff>44450</xdr:colOff>
      <xdr:row>15</xdr:row>
      <xdr:rowOff>25471</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6179800" y="2550301"/>
          <a:ext cx="838200" cy="46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25471</xdr:rowOff>
    </xdr:from>
    <xdr:to>
      <xdr:col>77</xdr:col>
      <xdr:colOff>44450</xdr:colOff>
      <xdr:row>17</xdr:row>
      <xdr:rowOff>110208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290800" y="2597221"/>
          <a:ext cx="889000" cy="427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110208</xdr:rowOff>
    </xdr:from>
    <xdr:to>
      <xdr:col>72</xdr:col>
      <xdr:colOff>203200</xdr:colOff>
      <xdr:row>19</xdr:row>
      <xdr:rowOff>68933</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401800" y="3024858"/>
          <a:ext cx="889000" cy="301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19</xdr:row>
      <xdr:rowOff>68933</xdr:rowOff>
    </xdr:from>
    <xdr:to>
      <xdr:col>68</xdr:col>
      <xdr:colOff>152400</xdr:colOff>
      <xdr:row>19</xdr:row>
      <xdr:rowOff>80998</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512800" y="3326483"/>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99201</xdr:rowOff>
    </xdr:from>
    <xdr:to>
      <xdr:col>81</xdr:col>
      <xdr:colOff>95250</xdr:colOff>
      <xdr:row>15</xdr:row>
      <xdr:rowOff>29351</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2499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71278</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2471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146121</xdr:rowOff>
    </xdr:from>
    <xdr:to>
      <xdr:col>77</xdr:col>
      <xdr:colOff>95250</xdr:colOff>
      <xdr:row>15</xdr:row>
      <xdr:rowOff>76271</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254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61048</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2632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59408</xdr:rowOff>
    </xdr:from>
    <xdr:to>
      <xdr:col>73</xdr:col>
      <xdr:colOff>44450</xdr:colOff>
      <xdr:row>17</xdr:row>
      <xdr:rowOff>161008</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2974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145785</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3060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19</xdr:row>
      <xdr:rowOff>18133</xdr:rowOff>
    </xdr:from>
    <xdr:to>
      <xdr:col>68</xdr:col>
      <xdr:colOff>203200</xdr:colOff>
      <xdr:row>19</xdr:row>
      <xdr:rowOff>119733</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351000" y="327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19</xdr:row>
      <xdr:rowOff>104510</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020800" y="3362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30198</xdr:rowOff>
    </xdr:from>
    <xdr:to>
      <xdr:col>64</xdr:col>
      <xdr:colOff>152400</xdr:colOff>
      <xdr:row>19</xdr:row>
      <xdr:rowOff>131798</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328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116575</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337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3,983
3,954
364.30
5,276,205
5,198,383
77,725
3,108,344
6,332,541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類似団体とほぼ同水準であるが、基幹産業である第</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次産業をはじめ、第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次、第</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次産業も含まれる産業形態であることから、各分野にわたり担当職員の配置が必要であること、また町独自の取り組みとして、「アポイ岳ジオパーク」推進のための職員の配置や、認定こども園を町直営で行っているため、職員数は多めの傾向となっ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170434</xdr:rowOff>
    </xdr:from>
    <xdr:to>
      <xdr:col>24</xdr:col>
      <xdr:colOff>25400</xdr:colOff>
      <xdr:row>40</xdr:row>
      <xdr:rowOff>81280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28284"/>
          <a:ext cx="0" cy="1110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53357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1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81280</xdr:rowOff>
    </xdr:from>
    <xdr:to>
      <xdr:col>24</xdr:col>
      <xdr:colOff>114300</xdr:colOff>
      <xdr:row>40</xdr:row>
      <xdr:rowOff>81280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3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85361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7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170434</xdr:rowOff>
    </xdr:from>
    <xdr:to>
      <xdr:col>24</xdr:col>
      <xdr:colOff>114300</xdr:colOff>
      <xdr:row>33</xdr:row>
      <xdr:rowOff>170434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127000</xdr:rowOff>
    </xdr:from>
    <xdr:to>
      <xdr:col>24</xdr:col>
      <xdr:colOff>25400</xdr:colOff>
      <xdr:row>37</xdr:row>
      <xdr:rowOff>19558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9920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156735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5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127000</xdr:rowOff>
    </xdr:from>
    <xdr:to>
      <xdr:col>19</xdr:col>
      <xdr:colOff>187325</xdr:colOff>
      <xdr:row>37</xdr:row>
      <xdr:rowOff>115570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992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112776</xdr:rowOff>
    </xdr:from>
    <xdr:to>
      <xdr:col>20</xdr:col>
      <xdr:colOff>38100</xdr:colOff>
      <xdr:row>37</xdr:row>
      <xdr:rowOff>42926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27703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7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115570</xdr:rowOff>
    </xdr:from>
    <xdr:to>
      <xdr:col>15</xdr:col>
      <xdr:colOff>98425</xdr:colOff>
      <xdr:row>37</xdr:row>
      <xdr:rowOff>129286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592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37338</xdr:rowOff>
    </xdr:from>
    <xdr:to>
      <xdr:col>15</xdr:col>
      <xdr:colOff>149225</xdr:colOff>
      <xdr:row>37</xdr:row>
      <xdr:rowOff>138938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149115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129286</xdr:rowOff>
    </xdr:from>
    <xdr:to>
      <xdr:col>11</xdr:col>
      <xdr:colOff>9525</xdr:colOff>
      <xdr:row>38</xdr:row>
      <xdr:rowOff>21844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47293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762</xdr:rowOff>
    </xdr:from>
    <xdr:to>
      <xdr:col>11</xdr:col>
      <xdr:colOff>60325</xdr:colOff>
      <xdr:row>37</xdr:row>
      <xdr:rowOff>102362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112539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153924</xdr:rowOff>
    </xdr:from>
    <xdr:to>
      <xdr:col>6</xdr:col>
      <xdr:colOff>171450</xdr:colOff>
      <xdr:row>37</xdr:row>
      <xdr:rowOff>84074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94251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112285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76200</xdr:rowOff>
    </xdr:from>
    <xdr:to>
      <xdr:col>20</xdr:col>
      <xdr:colOff>38100</xdr:colOff>
      <xdr:row>37</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64770</xdr:rowOff>
    </xdr:from>
    <xdr:to>
      <xdr:col>15</xdr:col>
      <xdr:colOff>149225</xdr:colOff>
      <xdr:row>37</xdr:row>
      <xdr:rowOff>166370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78486</xdr:rowOff>
    </xdr:from>
    <xdr:to>
      <xdr:col>11</xdr:col>
      <xdr:colOff>60325</xdr:colOff>
      <xdr:row>38</xdr:row>
      <xdr:rowOff>8636</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42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164863</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142494</xdr:rowOff>
    </xdr:from>
    <xdr:to>
      <xdr:col>6</xdr:col>
      <xdr:colOff>171450</xdr:colOff>
      <xdr:row>38</xdr:row>
      <xdr:rowOff>72644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486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57421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572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業務を効率的に行うための電算関係などは年々上昇しているほか、物価高の影響も出てきている。今後も経費節減に努め、物件費の抑制を図る必要がある。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168148</xdr:rowOff>
    </xdr:from>
    <xdr:to>
      <xdr:col>82</xdr:col>
      <xdr:colOff>107950</xdr:colOff>
      <xdr:row>20</xdr:row>
      <xdr:rowOff>140716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68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112793</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54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140716</xdr:rowOff>
    </xdr:from>
    <xdr:to>
      <xdr:col>82</xdr:col>
      <xdr:colOff>196850</xdr:colOff>
      <xdr:row>20</xdr:row>
      <xdr:rowOff>140716</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569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83075</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31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168148</xdr:rowOff>
    </xdr:from>
    <xdr:to>
      <xdr:col>82</xdr:col>
      <xdr:colOff>196850</xdr:colOff>
      <xdr:row>14</xdr:row>
      <xdr:rowOff>168148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68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90424</xdr:rowOff>
    </xdr:from>
    <xdr:to>
      <xdr:col>82</xdr:col>
      <xdr:colOff>107950</xdr:colOff>
      <xdr:row>16</xdr:row>
      <xdr:rowOff>149860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5671800" y="283362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90424</xdr:rowOff>
    </xdr:from>
    <xdr:to>
      <xdr:col>78</xdr:col>
      <xdr:colOff>69850</xdr:colOff>
      <xdr:row>16</xdr:row>
      <xdr:rowOff>104140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4782800" y="283362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140208</xdr:rowOff>
    </xdr:from>
    <xdr:to>
      <xdr:col>78</xdr:col>
      <xdr:colOff>120650</xdr:colOff>
      <xdr:row>17</xdr:row>
      <xdr:rowOff>70358</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55135</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969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104140</xdr:rowOff>
    </xdr:from>
    <xdr:to>
      <xdr:col>73</xdr:col>
      <xdr:colOff>180975</xdr:colOff>
      <xdr:row>18</xdr:row>
      <xdr:rowOff>12700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3893800" y="284734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144780</xdr:rowOff>
    </xdr:from>
    <xdr:to>
      <xdr:col>74</xdr:col>
      <xdr:colOff>31750</xdr:colOff>
      <xdr:row>17</xdr:row>
      <xdr:rowOff>74930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59707</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12700</xdr:rowOff>
    </xdr:from>
    <xdr:to>
      <xdr:col>69</xdr:col>
      <xdr:colOff>92075</xdr:colOff>
      <xdr:row>18</xdr:row>
      <xdr:rowOff>12700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004800" y="3098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55626</xdr:rowOff>
    </xdr:from>
    <xdr:to>
      <xdr:col>69</xdr:col>
      <xdr:colOff>142875</xdr:colOff>
      <xdr:row>17</xdr:row>
      <xdr:rowOff>157226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167403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739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46482</xdr:rowOff>
    </xdr:from>
    <xdr:to>
      <xdr:col>65</xdr:col>
      <xdr:colOff>53975</xdr:colOff>
      <xdr:row>17</xdr:row>
      <xdr:rowOff>148082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158259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2730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99060</xdr:rowOff>
    </xdr:from>
    <xdr:to>
      <xdr:col>82</xdr:col>
      <xdr:colOff>158750</xdr:colOff>
      <xdr:row>17</xdr:row>
      <xdr:rowOff>29210</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115587</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687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39624</xdr:rowOff>
    </xdr:from>
    <xdr:to>
      <xdr:col>78</xdr:col>
      <xdr:colOff>120650</xdr:colOff>
      <xdr:row>16</xdr:row>
      <xdr:rowOff>141224</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78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151401</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2551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53340</xdr:rowOff>
    </xdr:from>
    <xdr:to>
      <xdr:col>74</xdr:col>
      <xdr:colOff>31750</xdr:colOff>
      <xdr:row>16</xdr:row>
      <xdr:rowOff>154940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165117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256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133350</xdr:rowOff>
    </xdr:from>
    <xdr:to>
      <xdr:col>69</xdr:col>
      <xdr:colOff>142875</xdr:colOff>
      <xdr:row>18</xdr:row>
      <xdr:rowOff>63500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48277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133350</xdr:rowOff>
    </xdr:from>
    <xdr:to>
      <xdr:col>65</xdr:col>
      <xdr:colOff>53975</xdr:colOff>
      <xdr:row>18</xdr:row>
      <xdr:rowOff>63500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48277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乳幼児や障害者の急増がないことにより、安定的に推移している。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20865</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42400"/>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102507</xdr:rowOff>
    </xdr:from>
    <xdr:to>
      <xdr:col>24</xdr:col>
      <xdr:colOff>25400</xdr:colOff>
      <xdr:row>55</xdr:row>
      <xdr:rowOff>118835</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532257"/>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2920</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261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157843</xdr:rowOff>
    </xdr:from>
    <xdr:to>
      <xdr:col>24</xdr:col>
      <xdr:colOff>76200</xdr:colOff>
      <xdr:row>55</xdr:row>
      <xdr:rowOff>87993</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86178</xdr:rowOff>
    </xdr:from>
    <xdr:to>
      <xdr:col>19</xdr:col>
      <xdr:colOff>187325</xdr:colOff>
      <xdr:row>55</xdr:row>
      <xdr:rowOff>102507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5159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81842</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86178</xdr:rowOff>
    </xdr:from>
    <xdr:to>
      <xdr:col>15</xdr:col>
      <xdr:colOff>98425</xdr:colOff>
      <xdr:row>56</xdr:row>
      <xdr:rowOff>29028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51592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102507</xdr:rowOff>
    </xdr:from>
    <xdr:to>
      <xdr:col>11</xdr:col>
      <xdr:colOff>9525</xdr:colOff>
      <xdr:row>56</xdr:row>
      <xdr:rowOff>29028</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532257"/>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35378</xdr:rowOff>
    </xdr:from>
    <xdr:to>
      <xdr:col>11</xdr:col>
      <xdr:colOff>60325</xdr:colOff>
      <xdr:row>55</xdr:row>
      <xdr:rowOff>136978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147155</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130827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68035</xdr:rowOff>
    </xdr:from>
    <xdr:to>
      <xdr:col>24</xdr:col>
      <xdr:colOff>76200</xdr:colOff>
      <xdr:row>55</xdr:row>
      <xdr:rowOff>169635</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40112</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469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51707</xdr:rowOff>
    </xdr:from>
    <xdr:to>
      <xdr:col>20</xdr:col>
      <xdr:colOff>38100</xdr:colOff>
      <xdr:row>55</xdr:row>
      <xdr:rowOff>153307</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138084</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567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35378</xdr:rowOff>
    </xdr:from>
    <xdr:to>
      <xdr:col>15</xdr:col>
      <xdr:colOff>149225</xdr:colOff>
      <xdr:row>55</xdr:row>
      <xdr:rowOff>136978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121755</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149678</xdr:rowOff>
    </xdr:from>
    <xdr:to>
      <xdr:col>11</xdr:col>
      <xdr:colOff>60325</xdr:colOff>
      <xdr:row>56</xdr:row>
      <xdr:rowOff>79828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64605</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51707</xdr:rowOff>
    </xdr:from>
    <xdr:to>
      <xdr:col>6</xdr:col>
      <xdr:colOff>171450</xdr:colOff>
      <xdr:row>55</xdr:row>
      <xdr:rowOff>153307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138084</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各会計への繰出金が大半であるが、国保会計・介護会計等においては安定していることにより、類似団体平均より低く推移している。</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29845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27100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1922</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460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29845</xdr:rowOff>
    </xdr:from>
    <xdr:to>
      <xdr:col>82</xdr:col>
      <xdr:colOff>196850</xdr:colOff>
      <xdr:row>61</xdr:row>
      <xdr:rowOff>29845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88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138430</xdr:rowOff>
    </xdr:from>
    <xdr:to>
      <xdr:col>82</xdr:col>
      <xdr:colOff>107950</xdr:colOff>
      <xdr:row>56</xdr:row>
      <xdr:rowOff>6985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5671800" y="956818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25417</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798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53340</xdr:rowOff>
    </xdr:from>
    <xdr:to>
      <xdr:col>82</xdr:col>
      <xdr:colOff>158750</xdr:colOff>
      <xdr:row>57</xdr:row>
      <xdr:rowOff>154940</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82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6985</xdr:rowOff>
    </xdr:from>
    <xdr:to>
      <xdr:col>78</xdr:col>
      <xdr:colOff>69850</xdr:colOff>
      <xdr:row>56</xdr:row>
      <xdr:rowOff>29845</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4782800" y="960818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36195</xdr:rowOff>
    </xdr:from>
    <xdr:to>
      <xdr:col>78</xdr:col>
      <xdr:colOff>120650</xdr:colOff>
      <xdr:row>57</xdr:row>
      <xdr:rowOff>137795</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122572</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895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64135</xdr:rowOff>
    </xdr:from>
    <xdr:to>
      <xdr:col>73</xdr:col>
      <xdr:colOff>180975</xdr:colOff>
      <xdr:row>56</xdr:row>
      <xdr:rowOff>29845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3893800" y="9493885"/>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93345</xdr:rowOff>
    </xdr:from>
    <xdr:to>
      <xdr:col>74</xdr:col>
      <xdr:colOff>31750</xdr:colOff>
      <xdr:row>58</xdr:row>
      <xdr:rowOff>23495</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8272</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95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64135</xdr:rowOff>
    </xdr:from>
    <xdr:to>
      <xdr:col>69</xdr:col>
      <xdr:colOff>92075</xdr:colOff>
      <xdr:row>55</xdr:row>
      <xdr:rowOff>64135</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3004800" y="94938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87630</xdr:rowOff>
    </xdr:from>
    <xdr:to>
      <xdr:col>69</xdr:col>
      <xdr:colOff>142875</xdr:colOff>
      <xdr:row>58</xdr:row>
      <xdr:rowOff>17780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2557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110490</xdr:rowOff>
    </xdr:from>
    <xdr:to>
      <xdr:col>65</xdr:col>
      <xdr:colOff>53975</xdr:colOff>
      <xdr:row>58</xdr:row>
      <xdr:rowOff>40640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25417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87630</xdr:rowOff>
    </xdr:from>
    <xdr:to>
      <xdr:col>82</xdr:col>
      <xdr:colOff>158750</xdr:colOff>
      <xdr:row>56</xdr:row>
      <xdr:rowOff>17780</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951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104157</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127635</xdr:rowOff>
    </xdr:from>
    <xdr:to>
      <xdr:col>78</xdr:col>
      <xdr:colOff>120650</xdr:colOff>
      <xdr:row>56</xdr:row>
      <xdr:rowOff>57785</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955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67962</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326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150495</xdr:rowOff>
    </xdr:from>
    <xdr:to>
      <xdr:col>74</xdr:col>
      <xdr:colOff>31750</xdr:colOff>
      <xdr:row>56</xdr:row>
      <xdr:rowOff>80645</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958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90822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349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13335</xdr:rowOff>
    </xdr:from>
    <xdr:to>
      <xdr:col>69</xdr:col>
      <xdr:colOff>142875</xdr:colOff>
      <xdr:row>55</xdr:row>
      <xdr:rowOff>114935</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944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125112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21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xdr:rowOff>
    </xdr:from>
    <xdr:to>
      <xdr:col>65</xdr:col>
      <xdr:colOff>53975</xdr:colOff>
      <xdr:row>55</xdr:row>
      <xdr:rowOff>114935</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44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125112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211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第一次産業の新規就農にかかる各種補助事業などの実施により、類似団体平均を上回っている。今後も各種団体等に対する補助費については、内容を精査し適正額の執行に努める。</a:t>
          </a: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40</xdr:row>
      <xdr:rowOff>149860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78576"/>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121937</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149860</xdr:rowOff>
    </xdr:from>
    <xdr:to>
      <xdr:col>82</xdr:col>
      <xdr:colOff>196850</xdr:colOff>
      <xdr:row>40</xdr:row>
      <xdr:rowOff>149860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74422</xdr:rowOff>
    </xdr:from>
    <xdr:to>
      <xdr:col>82</xdr:col>
      <xdr:colOff>107950</xdr:colOff>
      <xdr:row>37</xdr:row>
      <xdr:rowOff>88138</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5671800" y="6418072"/>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101871</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74422</xdr:rowOff>
    </xdr:from>
    <xdr:to>
      <xdr:col>78</xdr:col>
      <xdr:colOff>69850</xdr:colOff>
      <xdr:row>38</xdr:row>
      <xdr:rowOff>8128</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4782800" y="6418072"/>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62484</xdr:rowOff>
    </xdr:from>
    <xdr:to>
      <xdr:col>78</xdr:col>
      <xdr:colOff>120650</xdr:colOff>
      <xdr:row>36</xdr:row>
      <xdr:rowOff>164084</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8128</xdr:rowOff>
    </xdr:from>
    <xdr:to>
      <xdr:col>73</xdr:col>
      <xdr:colOff>180975</xdr:colOff>
      <xdr:row>38</xdr:row>
      <xdr:rowOff>81280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3893800" y="652322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49276</xdr:rowOff>
    </xdr:from>
    <xdr:to>
      <xdr:col>69</xdr:col>
      <xdr:colOff>92075</xdr:colOff>
      <xdr:row>38</xdr:row>
      <xdr:rowOff>81280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004800" y="656437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30243</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25671</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9415</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23622</xdr:rowOff>
    </xdr:from>
    <xdr:to>
      <xdr:col>78</xdr:col>
      <xdr:colOff>120650</xdr:colOff>
      <xdr:row>37</xdr:row>
      <xdr:rowOff>125222</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109999</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6453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128778</xdr:rowOff>
    </xdr:from>
    <xdr:to>
      <xdr:col>74</xdr:col>
      <xdr:colOff>31750</xdr:colOff>
      <xdr:row>38</xdr:row>
      <xdr:rowOff>58928</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43705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55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30480</xdr:rowOff>
    </xdr:from>
    <xdr:to>
      <xdr:col>69</xdr:col>
      <xdr:colOff>142875</xdr:colOff>
      <xdr:row>38</xdr:row>
      <xdr:rowOff>132080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116857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169926</xdr:rowOff>
    </xdr:from>
    <xdr:to>
      <xdr:col>65</xdr:col>
      <xdr:colOff>53975</xdr:colOff>
      <xdr:row>38</xdr:row>
      <xdr:rowOff>100076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84853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659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過去の起債償還の高止まりにより（Ｈ</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小学校改築事業、Ｈ</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特別養護老人ホーム移転改築事業）、公債費率が高めの傾向にある。今後は公債費償還は減少していくものの、今後の大型事業もあることから、投資的事業の実施年度調整等により数値の維持・改善に努める必要がある。</a:t>
          </a: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130810</xdr:rowOff>
    </xdr:from>
    <xdr:to>
      <xdr:col>24</xdr:col>
      <xdr:colOff>25400</xdr:colOff>
      <xdr:row>81</xdr:row>
      <xdr:rowOff>35561</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646660"/>
          <a:ext cx="0" cy="1276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7638</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895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35561</xdr:rowOff>
    </xdr:from>
    <xdr:to>
      <xdr:col>24</xdr:col>
      <xdr:colOff>114300</xdr:colOff>
      <xdr:row>81</xdr:row>
      <xdr:rowOff>35561</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2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45737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39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130810</xdr:rowOff>
    </xdr:from>
    <xdr:to>
      <xdr:col>24</xdr:col>
      <xdr:colOff>114300</xdr:colOff>
      <xdr:row>73</xdr:row>
      <xdr:rowOff>130810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64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168911</xdr:rowOff>
    </xdr:from>
    <xdr:to>
      <xdr:col>24</xdr:col>
      <xdr:colOff>25400</xdr:colOff>
      <xdr:row>78</xdr:row>
      <xdr:rowOff>5080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3987800" y="133705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168911</xdr:rowOff>
    </xdr:from>
    <xdr:to>
      <xdr:col>19</xdr:col>
      <xdr:colOff>187325</xdr:colOff>
      <xdr:row>78</xdr:row>
      <xdr:rowOff>58420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098800" y="1337056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80011</xdr:rowOff>
    </xdr:from>
    <xdr:to>
      <xdr:col>20</xdr:col>
      <xdr:colOff>38100</xdr:colOff>
      <xdr:row>77</xdr:row>
      <xdr:rowOff>10161</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20337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2879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134620</xdr:rowOff>
    </xdr:from>
    <xdr:to>
      <xdr:col>15</xdr:col>
      <xdr:colOff>98425</xdr:colOff>
      <xdr:row>78</xdr:row>
      <xdr:rowOff>58420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2209800" y="1333627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110489</xdr:rowOff>
    </xdr:from>
    <xdr:to>
      <xdr:col>15</xdr:col>
      <xdr:colOff>149225</xdr:colOff>
      <xdr:row>77</xdr:row>
      <xdr:rowOff>40639</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50817</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77470</xdr:rowOff>
    </xdr:from>
    <xdr:to>
      <xdr:col>11</xdr:col>
      <xdr:colOff>9525</xdr:colOff>
      <xdr:row>77</xdr:row>
      <xdr:rowOff>134620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1320800" y="132791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118111</xdr:rowOff>
    </xdr:from>
    <xdr:to>
      <xdr:col>11</xdr:col>
      <xdr:colOff>60325</xdr:colOff>
      <xdr:row>77</xdr:row>
      <xdr:rowOff>48261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58437</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29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110489</xdr:rowOff>
    </xdr:from>
    <xdr:to>
      <xdr:col>6</xdr:col>
      <xdr:colOff>171450</xdr:colOff>
      <xdr:row>77</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50817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125730</xdr:rowOff>
    </xdr:from>
    <xdr:to>
      <xdr:col>24</xdr:col>
      <xdr:colOff>76200</xdr:colOff>
      <xdr:row>78</xdr:row>
      <xdr:rowOff>55880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97807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118111</xdr:rowOff>
    </xdr:from>
    <xdr:to>
      <xdr:col>20</xdr:col>
      <xdr:colOff>38100</xdr:colOff>
      <xdr:row>78</xdr:row>
      <xdr:rowOff>48261</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331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33038</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3406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7620</xdr:rowOff>
    </xdr:from>
    <xdr:to>
      <xdr:col>15</xdr:col>
      <xdr:colOff>149225</xdr:colOff>
      <xdr:row>78</xdr:row>
      <xdr:rowOff>109220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338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93997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83820</xdr:rowOff>
    </xdr:from>
    <xdr:to>
      <xdr:col>11</xdr:col>
      <xdr:colOff>60325</xdr:colOff>
      <xdr:row>78</xdr:row>
      <xdr:rowOff>13970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170197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37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113047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扶助費・公債費・補助費が類似団体平均を上回っているが、人件費や物件費、その他により類似団体平均を下回っている。</a:t>
          </a: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3" name="公債費以外グラフ枠">
          <a:extLst>
            <a:ext uri="{FF2B5EF4-FFF2-40B4-BE49-F238E27FC236}">
              <a16:creationId xmlns:a16="http://schemas.microsoft.com/office/drawing/2014/main" id="{00000000-0008-0000-0400-00009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157480</xdr:rowOff>
    </xdr:from>
    <xdr:to>
      <xdr:col>82</xdr:col>
      <xdr:colOff>107950</xdr:colOff>
      <xdr:row>82</xdr:row>
      <xdr:rowOff>58420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flipV="1">
          <a:off x="16510000" y="12673330"/>
          <a:ext cx="0" cy="1443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30497</xdr:rowOff>
    </xdr:from>
    <xdr:ext cx="762000" cy="259045"/>
    <xdr:sp macro="" textlink="">
      <xdr:nvSpPr>
        <xdr:cNvPr id="415" name="公債費以外最小値テキスト">
          <a:extLst>
            <a:ext uri="{FF2B5EF4-FFF2-40B4-BE49-F238E27FC236}">
              <a16:creationId xmlns:a16="http://schemas.microsoft.com/office/drawing/2014/main" id="{00000000-0008-0000-0400-00009F010000}"/>
            </a:ext>
          </a:extLst>
        </xdr:cNvPr>
        <xdr:cNvSpPr txBox="1"/>
      </xdr:nvSpPr>
      <xdr:spPr>
        <a:xfrm>
          <a:off x="16598900" y="1408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58420</xdr:rowOff>
    </xdr:from>
    <xdr:to>
      <xdr:col>82</xdr:col>
      <xdr:colOff>196850</xdr:colOff>
      <xdr:row>82</xdr:row>
      <xdr:rowOff>58420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411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72407</xdr:rowOff>
    </xdr:from>
    <xdr:ext cx="762000" cy="259045"/>
    <xdr:sp macro="" textlink="">
      <xdr:nvSpPr>
        <xdr:cNvPr id="417" name="公債費以外最大値テキスト">
          <a:extLst>
            <a:ext uri="{FF2B5EF4-FFF2-40B4-BE49-F238E27FC236}">
              <a16:creationId xmlns:a16="http://schemas.microsoft.com/office/drawing/2014/main" id="{00000000-0008-0000-0400-0000A1010000}"/>
            </a:ext>
          </a:extLst>
        </xdr:cNvPr>
        <xdr:cNvSpPr txBox="1"/>
      </xdr:nvSpPr>
      <xdr:spPr>
        <a:xfrm>
          <a:off x="16598900" y="1241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157480</xdr:rowOff>
    </xdr:from>
    <xdr:to>
      <xdr:col>82</xdr:col>
      <xdr:colOff>196850</xdr:colOff>
      <xdr:row>73</xdr:row>
      <xdr:rowOff>157480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2673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5080</xdr:rowOff>
    </xdr:from>
    <xdr:to>
      <xdr:col>82</xdr:col>
      <xdr:colOff>107950</xdr:colOff>
      <xdr:row>77</xdr:row>
      <xdr:rowOff>96520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5671800" y="1320673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78</xdr:row>
      <xdr:rowOff>10177</xdr:rowOff>
    </xdr:from>
    <xdr:ext cx="762000" cy="259045"/>
    <xdr:sp macro="" textlink="">
      <xdr:nvSpPr>
        <xdr:cNvPr id="420" name="公債費以外平均値テキスト">
          <a:extLst>
            <a:ext uri="{FF2B5EF4-FFF2-40B4-BE49-F238E27FC236}">
              <a16:creationId xmlns:a16="http://schemas.microsoft.com/office/drawing/2014/main" id="{00000000-0008-0000-0400-0000A4010000}"/>
            </a:ext>
          </a:extLst>
        </xdr:cNvPr>
        <xdr:cNvSpPr txBox="1"/>
      </xdr:nvSpPr>
      <xdr:spPr>
        <a:xfrm>
          <a:off x="16598900" y="1338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38100</xdr:rowOff>
    </xdr:from>
    <xdr:to>
      <xdr:col>82</xdr:col>
      <xdr:colOff>158750</xdr:colOff>
      <xdr:row>78</xdr:row>
      <xdr:rowOff>139700</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64592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5080</xdr:rowOff>
    </xdr:from>
    <xdr:to>
      <xdr:col>78</xdr:col>
      <xdr:colOff>69850</xdr:colOff>
      <xdr:row>78</xdr:row>
      <xdr:rowOff>77470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4782800" y="13206730"/>
          <a:ext cx="889000" cy="243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106680</xdr:rowOff>
    </xdr:from>
    <xdr:to>
      <xdr:col>78</xdr:col>
      <xdr:colOff>120650</xdr:colOff>
      <xdr:row>78</xdr:row>
      <xdr:rowOff>36830</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56210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21607</xdr:rowOff>
    </xdr:from>
    <xdr:ext cx="7366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5290800" y="13394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77470</xdr:rowOff>
    </xdr:from>
    <xdr:to>
      <xdr:col>73</xdr:col>
      <xdr:colOff>180975</xdr:colOff>
      <xdr:row>79</xdr:row>
      <xdr:rowOff>123189</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3893800" y="13450570"/>
          <a:ext cx="889000" cy="21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87630</xdr:rowOff>
    </xdr:from>
    <xdr:to>
      <xdr:col>74</xdr:col>
      <xdr:colOff>31750</xdr:colOff>
      <xdr:row>79</xdr:row>
      <xdr:rowOff>17780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4732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2557</xdr:rowOff>
    </xdr:from>
    <xdr:ext cx="762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4401800" y="13547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123189</xdr:rowOff>
    </xdr:from>
    <xdr:to>
      <xdr:col>69</xdr:col>
      <xdr:colOff>92075</xdr:colOff>
      <xdr:row>79</xdr:row>
      <xdr:rowOff>127000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3004800" y="136677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129539</xdr:rowOff>
    </xdr:from>
    <xdr:to>
      <xdr:col>69</xdr:col>
      <xdr:colOff>142875</xdr:colOff>
      <xdr:row>79</xdr:row>
      <xdr:rowOff>59689</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3843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69866</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3512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114300</xdr:rowOff>
    </xdr:from>
    <xdr:to>
      <xdr:col>65</xdr:col>
      <xdr:colOff>53975</xdr:colOff>
      <xdr:row>79</xdr:row>
      <xdr:rowOff>44450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2954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54627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26238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45720</xdr:rowOff>
    </xdr:from>
    <xdr:to>
      <xdr:col>82</xdr:col>
      <xdr:colOff>158750</xdr:colOff>
      <xdr:row>77</xdr:row>
      <xdr:rowOff>147320</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6459200" y="1324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62247</xdr:rowOff>
    </xdr:from>
    <xdr:ext cx="762000" cy="259045"/>
    <xdr:sp macro="" textlink="">
      <xdr:nvSpPr>
        <xdr:cNvPr id="439" name="公債費以外該当値テキスト">
          <a:extLst>
            <a:ext uri="{FF2B5EF4-FFF2-40B4-BE49-F238E27FC236}">
              <a16:creationId xmlns:a16="http://schemas.microsoft.com/office/drawing/2014/main" id="{00000000-0008-0000-0400-0000B7010000}"/>
            </a:ext>
          </a:extLst>
        </xdr:cNvPr>
        <xdr:cNvSpPr txBox="1"/>
      </xdr:nvSpPr>
      <xdr:spPr>
        <a:xfrm>
          <a:off x="16598900" y="130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125730</xdr:rowOff>
    </xdr:from>
    <xdr:to>
      <xdr:col>78</xdr:col>
      <xdr:colOff>120650</xdr:colOff>
      <xdr:row>77</xdr:row>
      <xdr:rowOff>55880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56210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66057</xdr:rowOff>
    </xdr:from>
    <xdr:ext cx="7366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290800" y="12924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26670</xdr:rowOff>
    </xdr:from>
    <xdr:to>
      <xdr:col>74</xdr:col>
      <xdr:colOff>31750</xdr:colOff>
      <xdr:row>78</xdr:row>
      <xdr:rowOff>128270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4732000" y="13399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138447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168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72389</xdr:rowOff>
    </xdr:from>
    <xdr:to>
      <xdr:col>69</xdr:col>
      <xdr:colOff>142875</xdr:colOff>
      <xdr:row>80</xdr:row>
      <xdr:rowOff>2539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38430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158766</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512800" y="13703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76200</xdr:rowOff>
    </xdr:from>
    <xdr:to>
      <xdr:col>65</xdr:col>
      <xdr:colOff>53975</xdr:colOff>
      <xdr:row>80</xdr:row>
      <xdr:rowOff>6350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2954000" y="1362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162577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623800" y="1370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20210</xdr:rowOff>
    </xdr:from>
    <xdr:to>
      <xdr:col>29</xdr:col>
      <xdr:colOff>127000</xdr:colOff>
      <xdr:row>20</xdr:row>
      <xdr:rowOff>113228</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296685"/>
          <a:ext cx="0" cy="12931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85305</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61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113228</xdr:rowOff>
    </xdr:from>
    <xdr:to>
      <xdr:col>30</xdr:col>
      <xdr:colOff>25400</xdr:colOff>
      <xdr:row>20</xdr:row>
      <xdr:rowOff>113228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898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106587</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204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20210</xdr:rowOff>
    </xdr:from>
    <xdr:to>
      <xdr:col>30</xdr:col>
      <xdr:colOff>25400</xdr:colOff>
      <xdr:row>13</xdr:row>
      <xdr:rowOff>20210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2966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98161</xdr:rowOff>
    </xdr:from>
    <xdr:to>
      <xdr:col>29</xdr:col>
      <xdr:colOff>127000</xdr:colOff>
      <xdr:row>19</xdr:row>
      <xdr:rowOff>112078</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403336"/>
          <a:ext cx="647700" cy="139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138823</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31010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122296</xdr:rowOff>
    </xdr:from>
    <xdr:to>
      <xdr:col>29</xdr:col>
      <xdr:colOff>177800</xdr:colOff>
      <xdr:row>19</xdr:row>
      <xdr:rowOff>52446</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32560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93182</xdr:rowOff>
    </xdr:from>
    <xdr:to>
      <xdr:col>26</xdr:col>
      <xdr:colOff>50800</xdr:colOff>
      <xdr:row>19</xdr:row>
      <xdr:rowOff>112078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3398357"/>
          <a:ext cx="698500" cy="18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145096</xdr:rowOff>
    </xdr:from>
    <xdr:to>
      <xdr:col>26</xdr:col>
      <xdr:colOff>101600</xdr:colOff>
      <xdr:row>19</xdr:row>
      <xdr:rowOff>75246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2788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85423</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047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93182</xdr:rowOff>
    </xdr:from>
    <xdr:to>
      <xdr:col>22</xdr:col>
      <xdr:colOff>114300</xdr:colOff>
      <xdr:row>19</xdr:row>
      <xdr:rowOff>115740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398357"/>
          <a:ext cx="698500" cy="22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162104</xdr:rowOff>
    </xdr:from>
    <xdr:to>
      <xdr:col>22</xdr:col>
      <xdr:colOff>165100</xdr:colOff>
      <xdr:row>19</xdr:row>
      <xdr:rowOff>92254</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2958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102431</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064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114693</xdr:rowOff>
    </xdr:from>
    <xdr:to>
      <xdr:col>18</xdr:col>
      <xdr:colOff>177800</xdr:colOff>
      <xdr:row>19</xdr:row>
      <xdr:rowOff>115740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3419868"/>
          <a:ext cx="698500" cy="10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3584</xdr:rowOff>
    </xdr:from>
    <xdr:to>
      <xdr:col>19</xdr:col>
      <xdr:colOff>38100</xdr:colOff>
      <xdr:row>19</xdr:row>
      <xdr:rowOff>105184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3087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115361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077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25637</xdr:rowOff>
    </xdr:from>
    <xdr:to>
      <xdr:col>15</xdr:col>
      <xdr:colOff>101600</xdr:colOff>
      <xdr:row>19</xdr:row>
      <xdr:rowOff>127237</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3308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137414</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09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47361</xdr:rowOff>
    </xdr:from>
    <xdr:to>
      <xdr:col>29</xdr:col>
      <xdr:colOff>177800</xdr:colOff>
      <xdr:row>19</xdr:row>
      <xdr:rowOff>148961</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352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19438</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324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61278</xdr:rowOff>
    </xdr:from>
    <xdr:to>
      <xdr:col>26</xdr:col>
      <xdr:colOff>101600</xdr:colOff>
      <xdr:row>19</xdr:row>
      <xdr:rowOff>162878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3664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147655</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4528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42382</xdr:rowOff>
    </xdr:from>
    <xdr:to>
      <xdr:col>22</xdr:col>
      <xdr:colOff>165100</xdr:colOff>
      <xdr:row>19</xdr:row>
      <xdr:rowOff>143982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3475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128759</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433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64940</xdr:rowOff>
    </xdr:from>
    <xdr:to>
      <xdr:col>19</xdr:col>
      <xdr:colOff>38100</xdr:colOff>
      <xdr:row>19</xdr:row>
      <xdr:rowOff>166540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370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151317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45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63893</xdr:rowOff>
    </xdr:from>
    <xdr:to>
      <xdr:col>15</xdr:col>
      <xdr:colOff>101600</xdr:colOff>
      <xdr:row>19</xdr:row>
      <xdr:rowOff>165493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369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150270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455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154779</xdr:rowOff>
    </xdr:from>
    <xdr:to>
      <xdr:col>29</xdr:col>
      <xdr:colOff>127000</xdr:colOff>
      <xdr:row>38</xdr:row>
      <xdr:rowOff>116150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422229"/>
          <a:ext cx="0" cy="11615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88227</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5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116150</xdr:rowOff>
    </xdr:from>
    <xdr:to>
      <xdr:col>30</xdr:col>
      <xdr:colOff>25400</xdr:colOff>
      <xdr:row>38</xdr:row>
      <xdr:rowOff>116150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5837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241156</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616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154779</xdr:rowOff>
    </xdr:from>
    <xdr:to>
      <xdr:col>30</xdr:col>
      <xdr:colOff>25400</xdr:colOff>
      <xdr:row>34</xdr:row>
      <xdr:rowOff>154779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422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40196</xdr:rowOff>
    </xdr:from>
    <xdr:to>
      <xdr:col>29</xdr:col>
      <xdr:colOff>127000</xdr:colOff>
      <xdr:row>37</xdr:row>
      <xdr:rowOff>58951</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003800" y="7164896"/>
          <a:ext cx="647700" cy="187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43727</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7168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43949</xdr:rowOff>
    </xdr:from>
    <xdr:to>
      <xdr:col>29</xdr:col>
      <xdr:colOff>177800</xdr:colOff>
      <xdr:row>37</xdr:row>
      <xdr:rowOff>145549</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71686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40196</xdr:rowOff>
    </xdr:from>
    <xdr:to>
      <xdr:col>26</xdr:col>
      <xdr:colOff>50800</xdr:colOff>
      <xdr:row>37</xdr:row>
      <xdr:rowOff>54177</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7164896"/>
          <a:ext cx="698500" cy="139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66544</xdr:rowOff>
    </xdr:from>
    <xdr:to>
      <xdr:col>26</xdr:col>
      <xdr:colOff>101600</xdr:colOff>
      <xdr:row>37</xdr:row>
      <xdr:rowOff>168144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7191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152921</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7277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54177</xdr:rowOff>
    </xdr:from>
    <xdr:to>
      <xdr:col>22</xdr:col>
      <xdr:colOff>114300</xdr:colOff>
      <xdr:row>37</xdr:row>
      <xdr:rowOff>113403</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7178877"/>
          <a:ext cx="698500" cy="59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88613</xdr:rowOff>
    </xdr:from>
    <xdr:to>
      <xdr:col>22</xdr:col>
      <xdr:colOff>165100</xdr:colOff>
      <xdr:row>37</xdr:row>
      <xdr:rowOff>190213</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72133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174990</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7299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113403</xdr:rowOff>
    </xdr:from>
    <xdr:to>
      <xdr:col>18</xdr:col>
      <xdr:colOff>177800</xdr:colOff>
      <xdr:row>37</xdr:row>
      <xdr:rowOff>153668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7238103"/>
          <a:ext cx="698500" cy="402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99956</xdr:rowOff>
    </xdr:from>
    <xdr:to>
      <xdr:col>19</xdr:col>
      <xdr:colOff>38100</xdr:colOff>
      <xdr:row>37</xdr:row>
      <xdr:rowOff>201556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72246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186333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7311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108611</xdr:rowOff>
    </xdr:from>
    <xdr:to>
      <xdr:col>15</xdr:col>
      <xdr:colOff>101600</xdr:colOff>
      <xdr:row>37</xdr:row>
      <xdr:rowOff>210211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7233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194988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7319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8151</xdr:rowOff>
    </xdr:from>
    <xdr:to>
      <xdr:col>29</xdr:col>
      <xdr:colOff>177800</xdr:colOff>
      <xdr:row>37</xdr:row>
      <xdr:rowOff>109751</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71328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24678</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977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160846</xdr:rowOff>
    </xdr:from>
    <xdr:to>
      <xdr:col>26</xdr:col>
      <xdr:colOff>101600</xdr:colOff>
      <xdr:row>37</xdr:row>
      <xdr:rowOff>90996</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7114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272623</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882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3377</xdr:rowOff>
    </xdr:from>
    <xdr:to>
      <xdr:col>22</xdr:col>
      <xdr:colOff>165100</xdr:colOff>
      <xdr:row>37</xdr:row>
      <xdr:rowOff>104977</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7128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286604</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896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62603</xdr:rowOff>
    </xdr:from>
    <xdr:to>
      <xdr:col>19</xdr:col>
      <xdr:colOff>38100</xdr:colOff>
      <xdr:row>37</xdr:row>
      <xdr:rowOff>164203</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71873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2930</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956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102868</xdr:rowOff>
    </xdr:from>
    <xdr:to>
      <xdr:col>15</xdr:col>
      <xdr:colOff>101600</xdr:colOff>
      <xdr:row>37</xdr:row>
      <xdr:rowOff>204468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72275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43195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99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3,983
3,954
364.30
5,276,205
5,198,383
77,725
3,108,344
6,332,541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129078</xdr:rowOff>
    </xdr:from>
    <xdr:to>
      <xdr:col>24</xdr:col>
      <xdr:colOff>62865</xdr:colOff>
      <xdr:row>38</xdr:row>
      <xdr:rowOff>1070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444028"/>
          <a:ext cx="1270" cy="1072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4897</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19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1070</xdr:rowOff>
    </xdr:from>
    <xdr:to>
      <xdr:col>24</xdr:col>
      <xdr:colOff>152400</xdr:colOff>
      <xdr:row>38</xdr:row>
      <xdr:rowOff>1070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75755</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219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129078</xdr:rowOff>
    </xdr:from>
    <xdr:to>
      <xdr:col>24</xdr:col>
      <xdr:colOff>152400</xdr:colOff>
      <xdr:row>31</xdr:row>
      <xdr:rowOff>129078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444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233</xdr:rowOff>
    </xdr:from>
    <xdr:to>
      <xdr:col>24</xdr:col>
      <xdr:colOff>63500</xdr:colOff>
      <xdr:row>37</xdr:row>
      <xdr:rowOff>12886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43883"/>
          <a:ext cx="838200" cy="12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74052</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0748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51175</xdr:rowOff>
    </xdr:from>
    <xdr:to>
      <xdr:col>24</xdr:col>
      <xdr:colOff>114300</xdr:colOff>
      <xdr:row>36</xdr:row>
      <xdr:rowOff>152775</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2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168961</xdr:rowOff>
    </xdr:from>
    <xdr:to>
      <xdr:col>19</xdr:col>
      <xdr:colOff>177800</xdr:colOff>
      <xdr:row>37</xdr:row>
      <xdr:rowOff>12886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2908300" y="6341161"/>
          <a:ext cx="889000" cy="1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67206</xdr:rowOff>
    </xdr:from>
    <xdr:to>
      <xdr:col>20</xdr:col>
      <xdr:colOff>38100</xdr:colOff>
      <xdr:row>36</xdr:row>
      <xdr:rowOff>168806</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13883</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014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168961</xdr:rowOff>
    </xdr:from>
    <xdr:to>
      <xdr:col>15</xdr:col>
      <xdr:colOff>50800</xdr:colOff>
      <xdr:row>37</xdr:row>
      <xdr:rowOff>40021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341161"/>
          <a:ext cx="889000" cy="42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81093</xdr:rowOff>
    </xdr:from>
    <xdr:to>
      <xdr:col>15</xdr:col>
      <xdr:colOff>101600</xdr:colOff>
      <xdr:row>37</xdr:row>
      <xdr:rowOff>11243</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27770</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36512</xdr:rowOff>
    </xdr:from>
    <xdr:to>
      <xdr:col>10</xdr:col>
      <xdr:colOff>114300</xdr:colOff>
      <xdr:row>37</xdr:row>
      <xdr:rowOff>40021</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1130300" y="6380162"/>
          <a:ext cx="889000" cy="3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130722</xdr:rowOff>
    </xdr:from>
    <xdr:to>
      <xdr:col>10</xdr:col>
      <xdr:colOff>165100</xdr:colOff>
      <xdr:row>37</xdr:row>
      <xdr:rowOff>60872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77399</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144714</xdr:rowOff>
    </xdr:from>
    <xdr:to>
      <xdr:col>6</xdr:col>
      <xdr:colOff>38100</xdr:colOff>
      <xdr:row>37</xdr:row>
      <xdr:rowOff>74864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91391</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120883</xdr:rowOff>
    </xdr:from>
    <xdr:to>
      <xdr:col>24</xdr:col>
      <xdr:colOff>114300</xdr:colOff>
      <xdr:row>37</xdr:row>
      <xdr:rowOff>51033</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29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99310</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71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133536</xdr:rowOff>
    </xdr:from>
    <xdr:to>
      <xdr:col>20</xdr:col>
      <xdr:colOff>38100</xdr:colOff>
      <xdr:row>37</xdr:row>
      <xdr:rowOff>63686</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0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54813</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398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118161</xdr:rowOff>
    </xdr:from>
    <xdr:to>
      <xdr:col>15</xdr:col>
      <xdr:colOff>101600</xdr:colOff>
      <xdr:row>37</xdr:row>
      <xdr:rowOff>48311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29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39438</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383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160671</xdr:rowOff>
    </xdr:from>
    <xdr:to>
      <xdr:col>10</xdr:col>
      <xdr:colOff>165100</xdr:colOff>
      <xdr:row>37</xdr:row>
      <xdr:rowOff>90821</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332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81948</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425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157162</xdr:rowOff>
    </xdr:from>
    <xdr:to>
      <xdr:col>6</xdr:col>
      <xdr:colOff>38100</xdr:colOff>
      <xdr:row>37</xdr:row>
      <xdr:rowOff>87312</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32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78439</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422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47610</xdr:rowOff>
    </xdr:from>
    <xdr:to>
      <xdr:col>24</xdr:col>
      <xdr:colOff>62865</xdr:colOff>
      <xdr:row>59</xdr:row>
      <xdr:rowOff>1943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91560"/>
          <a:ext cx="1270" cy="1325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5770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21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1943</xdr:rowOff>
    </xdr:from>
    <xdr:to>
      <xdr:col>24</xdr:col>
      <xdr:colOff>152400</xdr:colOff>
      <xdr:row>59</xdr:row>
      <xdr:rowOff>1943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17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165737</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667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47610</xdr:rowOff>
    </xdr:from>
    <xdr:to>
      <xdr:col>24</xdr:col>
      <xdr:colOff>152400</xdr:colOff>
      <xdr:row>51</xdr:row>
      <xdr:rowOff>47610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91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60525</xdr:rowOff>
    </xdr:from>
    <xdr:to>
      <xdr:col>24</xdr:col>
      <xdr:colOff>63500</xdr:colOff>
      <xdr:row>58</xdr:row>
      <xdr:rowOff>84306</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10004625"/>
          <a:ext cx="838200" cy="2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130117</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313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107240</xdr:rowOff>
    </xdr:from>
    <xdr:to>
      <xdr:col>24</xdr:col>
      <xdr:colOff>114300</xdr:colOff>
      <xdr:row>58</xdr:row>
      <xdr:rowOff>37390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7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49118</xdr:rowOff>
    </xdr:from>
    <xdr:to>
      <xdr:col>19</xdr:col>
      <xdr:colOff>177800</xdr:colOff>
      <xdr:row>58</xdr:row>
      <xdr:rowOff>84306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993218"/>
          <a:ext cx="889000" cy="3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136166</xdr:rowOff>
    </xdr:from>
    <xdr:to>
      <xdr:col>20</xdr:col>
      <xdr:colOff>38100</xdr:colOff>
      <xdr:row>58</xdr:row>
      <xdr:rowOff>66316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0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82843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6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49118</xdr:rowOff>
    </xdr:from>
    <xdr:to>
      <xdr:col>15</xdr:col>
      <xdr:colOff>50800</xdr:colOff>
      <xdr:row>58</xdr:row>
      <xdr:rowOff>90078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993218"/>
          <a:ext cx="889000" cy="4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147348</xdr:rowOff>
    </xdr:from>
    <xdr:to>
      <xdr:col>15</xdr:col>
      <xdr:colOff>101600</xdr:colOff>
      <xdr:row>58</xdr:row>
      <xdr:rowOff>77498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19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94025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695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90078</xdr:rowOff>
    </xdr:from>
    <xdr:to>
      <xdr:col>10</xdr:col>
      <xdr:colOff>114300</xdr:colOff>
      <xdr:row>58</xdr:row>
      <xdr:rowOff>90965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34178"/>
          <a:ext cx="889000" cy="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152057</xdr:rowOff>
    </xdr:from>
    <xdr:to>
      <xdr:col>10</xdr:col>
      <xdr:colOff>165100</xdr:colOff>
      <xdr:row>58</xdr:row>
      <xdr:rowOff>82207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92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98734</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699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156969</xdr:rowOff>
    </xdr:from>
    <xdr:to>
      <xdr:col>6</xdr:col>
      <xdr:colOff>38100</xdr:colOff>
      <xdr:row>58</xdr:row>
      <xdr:rowOff>87119</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9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103646</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70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9725</xdr:rowOff>
    </xdr:from>
    <xdr:to>
      <xdr:col>24</xdr:col>
      <xdr:colOff>114300</xdr:colOff>
      <xdr:row>58</xdr:row>
      <xdr:rowOff>111325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5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96102</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6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33506</xdr:rowOff>
    </xdr:from>
    <xdr:to>
      <xdr:col>20</xdr:col>
      <xdr:colOff>38100</xdr:colOff>
      <xdr:row>58</xdr:row>
      <xdr:rowOff>135106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7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126233</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10070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169768</xdr:rowOff>
    </xdr:from>
    <xdr:to>
      <xdr:col>15</xdr:col>
      <xdr:colOff>101600</xdr:colOff>
      <xdr:row>58</xdr:row>
      <xdr:rowOff>99918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42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91045</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10035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39278</xdr:rowOff>
    </xdr:from>
    <xdr:to>
      <xdr:col>10</xdr:col>
      <xdr:colOff>165100</xdr:colOff>
      <xdr:row>58</xdr:row>
      <xdr:rowOff>140878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8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132005</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10076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40165</xdr:rowOff>
    </xdr:from>
    <xdr:to>
      <xdr:col>6</xdr:col>
      <xdr:colOff>38100</xdr:colOff>
      <xdr:row>58</xdr:row>
      <xdr:rowOff>141765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84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132892</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10076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135603</xdr:rowOff>
    </xdr:from>
    <xdr:to>
      <xdr:col>24</xdr:col>
      <xdr:colOff>62865</xdr:colOff>
      <xdr:row>78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7103"/>
          <a:ext cx="1270" cy="1261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29227</xdr:rowOff>
    </xdr:from>
    <xdr:ext cx="249299"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25400</xdr:rowOff>
    </xdr:from>
    <xdr:to>
      <xdr:col>24</xdr:col>
      <xdr:colOff>152400</xdr:colOff>
      <xdr:row>78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82280</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12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135603</xdr:rowOff>
    </xdr:from>
    <xdr:to>
      <xdr:col>24</xdr:col>
      <xdr:colOff>152400</xdr:colOff>
      <xdr:row>70</xdr:row>
      <xdr:rowOff>135603</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74509</xdr:rowOff>
    </xdr:from>
    <xdr:to>
      <xdr:col>24</xdr:col>
      <xdr:colOff>63500</xdr:colOff>
      <xdr:row>76</xdr:row>
      <xdr:rowOff>148158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104709"/>
          <a:ext cx="838200" cy="73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72567</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102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94140</xdr:rowOff>
    </xdr:from>
    <xdr:to>
      <xdr:col>24</xdr:col>
      <xdr:colOff>114300</xdr:colOff>
      <xdr:row>77</xdr:row>
      <xdr:rowOff>24290</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2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148158</xdr:rowOff>
    </xdr:from>
    <xdr:to>
      <xdr:col>19</xdr:col>
      <xdr:colOff>177800</xdr:colOff>
      <xdr:row>76</xdr:row>
      <xdr:rowOff>167990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178358"/>
          <a:ext cx="889000" cy="19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108000</xdr:rowOff>
    </xdr:from>
    <xdr:to>
      <xdr:col>20</xdr:col>
      <xdr:colOff>38100</xdr:colOff>
      <xdr:row>77</xdr:row>
      <xdr:rowOff>38150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3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29277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30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167990</xdr:rowOff>
    </xdr:from>
    <xdr:to>
      <xdr:col>15</xdr:col>
      <xdr:colOff>50800</xdr:colOff>
      <xdr:row>77</xdr:row>
      <xdr:rowOff>72475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198190"/>
          <a:ext cx="889000" cy="75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130603</xdr:rowOff>
    </xdr:from>
    <xdr:to>
      <xdr:col>15</xdr:col>
      <xdr:colOff>101600</xdr:colOff>
      <xdr:row>77</xdr:row>
      <xdr:rowOff>60753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6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51880</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53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67520</xdr:rowOff>
    </xdr:from>
    <xdr:to>
      <xdr:col>10</xdr:col>
      <xdr:colOff>114300</xdr:colOff>
      <xdr:row>77</xdr:row>
      <xdr:rowOff>72475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69170"/>
          <a:ext cx="889000" cy="4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3781</xdr:rowOff>
    </xdr:from>
    <xdr:to>
      <xdr:col>10</xdr:col>
      <xdr:colOff>165100</xdr:colOff>
      <xdr:row>77</xdr:row>
      <xdr:rowOff>105381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0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121908</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298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163058</xdr:rowOff>
    </xdr:from>
    <xdr:to>
      <xdr:col>6</xdr:col>
      <xdr:colOff>38100</xdr:colOff>
      <xdr:row>77</xdr:row>
      <xdr:rowOff>93208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9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109734</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296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23709</xdr:rowOff>
    </xdr:from>
    <xdr:to>
      <xdr:col>24</xdr:col>
      <xdr:colOff>114300</xdr:colOff>
      <xdr:row>76</xdr:row>
      <xdr:rowOff>125309</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05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46586</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90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97358</xdr:rowOff>
    </xdr:from>
    <xdr:to>
      <xdr:col>20</xdr:col>
      <xdr:colOff>38100</xdr:colOff>
      <xdr:row>77</xdr:row>
      <xdr:rowOff>27508</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2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44035</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2902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117190</xdr:rowOff>
    </xdr:from>
    <xdr:to>
      <xdr:col>15</xdr:col>
      <xdr:colOff>101600</xdr:colOff>
      <xdr:row>77</xdr:row>
      <xdr:rowOff>47340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14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63866</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292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21675</xdr:rowOff>
    </xdr:from>
    <xdr:to>
      <xdr:col>10</xdr:col>
      <xdr:colOff>165100</xdr:colOff>
      <xdr:row>77</xdr:row>
      <xdr:rowOff>123275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2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114402</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31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16720</xdr:rowOff>
    </xdr:from>
    <xdr:to>
      <xdr:col>6</xdr:col>
      <xdr:colOff>38100</xdr:colOff>
      <xdr:row>77</xdr:row>
      <xdr:rowOff>118320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1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109447</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311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82694</xdr:rowOff>
    </xdr:from>
    <xdr:to>
      <xdr:col>24</xdr:col>
      <xdr:colOff>62865</xdr:colOff>
      <xdr:row>97</xdr:row>
      <xdr:rowOff>140105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13194"/>
          <a:ext cx="1270" cy="1257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143932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77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140105</xdr:rowOff>
    </xdr:from>
    <xdr:to>
      <xdr:col>24</xdr:col>
      <xdr:colOff>152400</xdr:colOff>
      <xdr:row>97</xdr:row>
      <xdr:rowOff>140105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770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29371</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88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82694</xdr:rowOff>
    </xdr:from>
    <xdr:to>
      <xdr:col>24</xdr:col>
      <xdr:colOff>152400</xdr:colOff>
      <xdr:row>90</xdr:row>
      <xdr:rowOff>82694</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13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153888</xdr:rowOff>
    </xdr:from>
    <xdr:to>
      <xdr:col>24</xdr:col>
      <xdr:colOff>63500</xdr:colOff>
      <xdr:row>95</xdr:row>
      <xdr:rowOff>46904</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270188"/>
          <a:ext cx="838200" cy="64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3860</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291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25433</xdr:rowOff>
    </xdr:from>
    <xdr:to>
      <xdr:col>24</xdr:col>
      <xdr:colOff>114300</xdr:colOff>
      <xdr:row>95</xdr:row>
      <xdr:rowOff>127033</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153888</xdr:rowOff>
    </xdr:from>
    <xdr:to>
      <xdr:col>19</xdr:col>
      <xdr:colOff>177800</xdr:colOff>
      <xdr:row>95</xdr:row>
      <xdr:rowOff>170583</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270188"/>
          <a:ext cx="889000" cy="18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133783</xdr:rowOff>
    </xdr:from>
    <xdr:to>
      <xdr:col>20</xdr:col>
      <xdr:colOff>38100</xdr:colOff>
      <xdr:row>95</xdr:row>
      <xdr:rowOff>63933</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55060</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34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167094</xdr:rowOff>
    </xdr:from>
    <xdr:to>
      <xdr:col>15</xdr:col>
      <xdr:colOff>50800</xdr:colOff>
      <xdr:row>95</xdr:row>
      <xdr:rowOff>170583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454844"/>
          <a:ext cx="889000" cy="3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133705</xdr:rowOff>
    </xdr:from>
    <xdr:to>
      <xdr:col>15</xdr:col>
      <xdr:colOff>101600</xdr:colOff>
      <xdr:row>96</xdr:row>
      <xdr:rowOff>63855</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54982</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51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167094</xdr:rowOff>
    </xdr:from>
    <xdr:to>
      <xdr:col>10</xdr:col>
      <xdr:colOff>114300</xdr:colOff>
      <xdr:row>96</xdr:row>
      <xdr:rowOff>39596</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454844"/>
          <a:ext cx="889000" cy="43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160643</xdr:rowOff>
    </xdr:from>
    <xdr:to>
      <xdr:col>10</xdr:col>
      <xdr:colOff>165100</xdr:colOff>
      <xdr:row>96</xdr:row>
      <xdr:rowOff>90793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81920</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541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7603</xdr:rowOff>
    </xdr:from>
    <xdr:to>
      <xdr:col>6</xdr:col>
      <xdr:colOff>38100</xdr:colOff>
      <xdr:row>96</xdr:row>
      <xdr:rowOff>109203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6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100330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55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167554</xdr:rowOff>
    </xdr:from>
    <xdr:to>
      <xdr:col>24</xdr:col>
      <xdr:colOff>114300</xdr:colOff>
      <xdr:row>95</xdr:row>
      <xdr:rowOff>97704</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28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18981</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13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103088</xdr:rowOff>
    </xdr:from>
    <xdr:to>
      <xdr:col>20</xdr:col>
      <xdr:colOff>38100</xdr:colOff>
      <xdr:row>95</xdr:row>
      <xdr:rowOff>33238</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21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49765</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5994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119783</xdr:rowOff>
    </xdr:from>
    <xdr:to>
      <xdr:col>15</xdr:col>
      <xdr:colOff>101600</xdr:colOff>
      <xdr:row>96</xdr:row>
      <xdr:rowOff>49933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40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66460</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18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116294</xdr:rowOff>
    </xdr:from>
    <xdr:to>
      <xdr:col>10</xdr:col>
      <xdr:colOff>165100</xdr:colOff>
      <xdr:row>96</xdr:row>
      <xdr:rowOff>46444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40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62971</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179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160246</xdr:rowOff>
    </xdr:from>
    <xdr:to>
      <xdr:col>6</xdr:col>
      <xdr:colOff>38100</xdr:colOff>
      <xdr:row>96</xdr:row>
      <xdr:rowOff>90396</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44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106923</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22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4056</xdr:rowOff>
    </xdr:from>
    <xdr:to>
      <xdr:col>54</xdr:col>
      <xdr:colOff>189865</xdr:colOff>
      <xdr:row>38</xdr:row>
      <xdr:rowOff>55600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319006"/>
          <a:ext cx="1270" cy="1251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59427</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7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55600</xdr:rowOff>
    </xdr:from>
    <xdr:to>
      <xdr:col>55</xdr:col>
      <xdr:colOff>88900</xdr:colOff>
      <xdr:row>38</xdr:row>
      <xdr:rowOff>55600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122183</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94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4056</xdr:rowOff>
    </xdr:from>
    <xdr:to>
      <xdr:col>55</xdr:col>
      <xdr:colOff>88900</xdr:colOff>
      <xdr:row>31</xdr:row>
      <xdr:rowOff>4056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319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123521</xdr:rowOff>
    </xdr:from>
    <xdr:to>
      <xdr:col>55</xdr:col>
      <xdr:colOff>0</xdr:colOff>
      <xdr:row>37</xdr:row>
      <xdr:rowOff>32515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295721"/>
          <a:ext cx="838200" cy="80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37634</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038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14757</xdr:rowOff>
    </xdr:from>
    <xdr:to>
      <xdr:col>55</xdr:col>
      <xdr:colOff>50800</xdr:colOff>
      <xdr:row>36</xdr:row>
      <xdr:rowOff>116357</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18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69339</xdr:rowOff>
    </xdr:from>
    <xdr:to>
      <xdr:col>50</xdr:col>
      <xdr:colOff>114300</xdr:colOff>
      <xdr:row>37</xdr:row>
      <xdr:rowOff>32515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241539"/>
          <a:ext cx="889000" cy="134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55259</xdr:rowOff>
    </xdr:from>
    <xdr:to>
      <xdr:col>50</xdr:col>
      <xdr:colOff>165100</xdr:colOff>
      <xdr:row>36</xdr:row>
      <xdr:rowOff>156859</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1936</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002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69339</xdr:rowOff>
    </xdr:from>
    <xdr:to>
      <xdr:col>45</xdr:col>
      <xdr:colOff>177800</xdr:colOff>
      <xdr:row>37</xdr:row>
      <xdr:rowOff>70623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241539"/>
          <a:ext cx="889000" cy="172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37204</xdr:rowOff>
    </xdr:from>
    <xdr:to>
      <xdr:col>46</xdr:col>
      <xdr:colOff>38100</xdr:colOff>
      <xdr:row>35</xdr:row>
      <xdr:rowOff>138804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155331</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70623</xdr:rowOff>
    </xdr:from>
    <xdr:to>
      <xdr:col>41</xdr:col>
      <xdr:colOff>50800</xdr:colOff>
      <xdr:row>37</xdr:row>
      <xdr:rowOff>95395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414273"/>
          <a:ext cx="889000" cy="24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129282</xdr:rowOff>
    </xdr:from>
    <xdr:to>
      <xdr:col>41</xdr:col>
      <xdr:colOff>101600</xdr:colOff>
      <xdr:row>37</xdr:row>
      <xdr:rowOff>59432</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75959</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0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148155</xdr:rowOff>
    </xdr:from>
    <xdr:to>
      <xdr:col>36</xdr:col>
      <xdr:colOff>165100</xdr:colOff>
      <xdr:row>37</xdr:row>
      <xdr:rowOff>78305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94832</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72721</xdr:rowOff>
    </xdr:from>
    <xdr:to>
      <xdr:col>55</xdr:col>
      <xdr:colOff>50800</xdr:colOff>
      <xdr:row>37</xdr:row>
      <xdr:rowOff>2871</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244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51148</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223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153165</xdr:rowOff>
    </xdr:from>
    <xdr:to>
      <xdr:col>50</xdr:col>
      <xdr:colOff>165100</xdr:colOff>
      <xdr:row>37</xdr:row>
      <xdr:rowOff>83315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325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74442</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418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18539</xdr:rowOff>
    </xdr:from>
    <xdr:to>
      <xdr:col>46</xdr:col>
      <xdr:colOff>38100</xdr:colOff>
      <xdr:row>36</xdr:row>
      <xdr:rowOff>120139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19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111266</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283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19823</xdr:rowOff>
    </xdr:from>
    <xdr:to>
      <xdr:col>41</xdr:col>
      <xdr:colOff>101600</xdr:colOff>
      <xdr:row>37</xdr:row>
      <xdr:rowOff>121423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36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112550</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456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44595</xdr:rowOff>
    </xdr:from>
    <xdr:to>
      <xdr:col>36</xdr:col>
      <xdr:colOff>165100</xdr:colOff>
      <xdr:row>37</xdr:row>
      <xdr:rowOff>146195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388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137323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48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91297</xdr:rowOff>
    </xdr:from>
    <xdr:to>
      <xdr:col>54</xdr:col>
      <xdr:colOff>189865</xdr:colOff>
      <xdr:row>58</xdr:row>
      <xdr:rowOff>15557</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flipV="1">
          <a:off x="10475595" y="8663797"/>
          <a:ext cx="1270" cy="129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19384</xdr:rowOff>
    </xdr:from>
    <xdr:ext cx="534377" cy="259045"/>
    <xdr:sp macro="" textlink="">
      <xdr:nvSpPr>
        <xdr:cNvPr id="335" name="普通建設事業費最小値テキスト">
          <a:extLst>
            <a:ext uri="{FF2B5EF4-FFF2-40B4-BE49-F238E27FC236}">
              <a16:creationId xmlns:a16="http://schemas.microsoft.com/office/drawing/2014/main" id="{00000000-0008-0000-0600-00004F010000}"/>
            </a:ext>
          </a:extLst>
        </xdr:cNvPr>
        <xdr:cNvSpPr txBox="1"/>
      </xdr:nvSpPr>
      <xdr:spPr>
        <a:xfrm>
          <a:off x="10528300" y="9963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15557</xdr:rowOff>
    </xdr:from>
    <xdr:to>
      <xdr:col>55</xdr:col>
      <xdr:colOff>88900</xdr:colOff>
      <xdr:row>58</xdr:row>
      <xdr:rowOff>15557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995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37974</xdr:rowOff>
    </xdr:from>
    <xdr:ext cx="690189" cy="259045"/>
    <xdr:sp macro="" textlink="">
      <xdr:nvSpPr>
        <xdr:cNvPr id="337" name="普通建設事業費最大値テキスト">
          <a:extLst>
            <a:ext uri="{FF2B5EF4-FFF2-40B4-BE49-F238E27FC236}">
              <a16:creationId xmlns:a16="http://schemas.microsoft.com/office/drawing/2014/main" id="{00000000-0008-0000-0600-000051010000}"/>
            </a:ext>
          </a:extLst>
        </xdr:cNvPr>
        <xdr:cNvSpPr txBox="1"/>
      </xdr:nvSpPr>
      <xdr:spPr>
        <a:xfrm>
          <a:off x="10528300" y="84390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91297</xdr:rowOff>
    </xdr:from>
    <xdr:to>
      <xdr:col>55</xdr:col>
      <xdr:colOff>88900</xdr:colOff>
      <xdr:row>50</xdr:row>
      <xdr:rowOff>91297</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10388600" y="866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85105</xdr:rowOff>
    </xdr:from>
    <xdr:to>
      <xdr:col>55</xdr:col>
      <xdr:colOff>0</xdr:colOff>
      <xdr:row>57</xdr:row>
      <xdr:rowOff>108303</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9639300" y="9857755"/>
          <a:ext cx="838200" cy="23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7617</xdr:rowOff>
    </xdr:from>
    <xdr:ext cx="599010" cy="259045"/>
    <xdr:sp macro="" textlink="">
      <xdr:nvSpPr>
        <xdr:cNvPr id="340" name="普通建設事業費平均値テキスト">
          <a:extLst>
            <a:ext uri="{FF2B5EF4-FFF2-40B4-BE49-F238E27FC236}">
              <a16:creationId xmlns:a16="http://schemas.microsoft.com/office/drawing/2014/main" id="{00000000-0008-0000-0600-000054010000}"/>
            </a:ext>
          </a:extLst>
        </xdr:cNvPr>
        <xdr:cNvSpPr txBox="1"/>
      </xdr:nvSpPr>
      <xdr:spPr>
        <a:xfrm>
          <a:off x="10528300" y="96088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156190</xdr:rowOff>
    </xdr:from>
    <xdr:to>
      <xdr:col>55</xdr:col>
      <xdr:colOff>50800</xdr:colOff>
      <xdr:row>57</xdr:row>
      <xdr:rowOff>86340</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10426700" y="975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99936</xdr:rowOff>
    </xdr:from>
    <xdr:to>
      <xdr:col>50</xdr:col>
      <xdr:colOff>114300</xdr:colOff>
      <xdr:row>57</xdr:row>
      <xdr:rowOff>108303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8750300" y="9872586"/>
          <a:ext cx="889000" cy="8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158928</xdr:rowOff>
    </xdr:from>
    <xdr:to>
      <xdr:col>50</xdr:col>
      <xdr:colOff>165100</xdr:colOff>
      <xdr:row>57</xdr:row>
      <xdr:rowOff>89078</xdr:rowOff>
    </xdr:to>
    <xdr:sp macro="" textlink="">
      <xdr:nvSpPr>
        <xdr:cNvPr id="343" name="フローチャート: 判断 342">
          <a:extLst>
            <a:ext uri="{FF2B5EF4-FFF2-40B4-BE49-F238E27FC236}">
              <a16:creationId xmlns:a16="http://schemas.microsoft.com/office/drawing/2014/main" id="{00000000-0008-0000-0600-000057010000}"/>
            </a:ext>
          </a:extLst>
        </xdr:cNvPr>
        <xdr:cNvSpPr/>
      </xdr:nvSpPr>
      <xdr:spPr>
        <a:xfrm>
          <a:off x="9588500" y="976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105605</xdr:rowOff>
    </xdr:from>
    <xdr:ext cx="599010"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9339795" y="953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99936</xdr:rowOff>
    </xdr:from>
    <xdr:to>
      <xdr:col>45</xdr:col>
      <xdr:colOff>177800</xdr:colOff>
      <xdr:row>57</xdr:row>
      <xdr:rowOff>101041</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7861300" y="9872586"/>
          <a:ext cx="889000" cy="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145459</xdr:rowOff>
    </xdr:from>
    <xdr:to>
      <xdr:col>46</xdr:col>
      <xdr:colOff>38100</xdr:colOff>
      <xdr:row>57</xdr:row>
      <xdr:rowOff>75609</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8699500" y="97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92136</xdr:rowOff>
    </xdr:from>
    <xdr:ext cx="599010"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8450795" y="9521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101041</xdr:rowOff>
    </xdr:from>
    <xdr:to>
      <xdr:col>41</xdr:col>
      <xdr:colOff>50800</xdr:colOff>
      <xdr:row>57</xdr:row>
      <xdr:rowOff>131032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6972300" y="9873691"/>
          <a:ext cx="889000" cy="29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164123</xdr:rowOff>
    </xdr:from>
    <xdr:to>
      <xdr:col>41</xdr:col>
      <xdr:colOff>101600</xdr:colOff>
      <xdr:row>57</xdr:row>
      <xdr:rowOff>94273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7810500" y="9765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110800</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7561795" y="9540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162292</xdr:rowOff>
    </xdr:from>
    <xdr:to>
      <xdr:col>36</xdr:col>
      <xdr:colOff>165100</xdr:colOff>
      <xdr:row>57</xdr:row>
      <xdr:rowOff>92442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6921500" y="9763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108969</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6672795" y="9538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34305</xdr:rowOff>
    </xdr:from>
    <xdr:to>
      <xdr:col>55</xdr:col>
      <xdr:colOff>50800</xdr:colOff>
      <xdr:row>57</xdr:row>
      <xdr:rowOff>135905</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10426700" y="980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134618</xdr:rowOff>
    </xdr:from>
    <xdr:ext cx="599010" cy="259045"/>
    <xdr:sp macro="" textlink="">
      <xdr:nvSpPr>
        <xdr:cNvPr id="359" name="普通建設事業費該当値テキスト">
          <a:extLst>
            <a:ext uri="{FF2B5EF4-FFF2-40B4-BE49-F238E27FC236}">
              <a16:creationId xmlns:a16="http://schemas.microsoft.com/office/drawing/2014/main" id="{00000000-0008-0000-0600-000067010000}"/>
            </a:ext>
          </a:extLst>
        </xdr:cNvPr>
        <xdr:cNvSpPr txBox="1"/>
      </xdr:nvSpPr>
      <xdr:spPr>
        <a:xfrm>
          <a:off x="10528300" y="97358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57503</xdr:rowOff>
    </xdr:from>
    <xdr:to>
      <xdr:col>50</xdr:col>
      <xdr:colOff>165100</xdr:colOff>
      <xdr:row>57</xdr:row>
      <xdr:rowOff>159103</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9588500" y="9830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150230</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339795" y="9922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49136</xdr:rowOff>
    </xdr:from>
    <xdr:to>
      <xdr:col>46</xdr:col>
      <xdr:colOff>38100</xdr:colOff>
      <xdr:row>57</xdr:row>
      <xdr:rowOff>150736</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8699500" y="9821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141863</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50795" y="9914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50241</xdr:rowOff>
    </xdr:from>
    <xdr:to>
      <xdr:col>41</xdr:col>
      <xdr:colOff>101600</xdr:colOff>
      <xdr:row>57</xdr:row>
      <xdr:rowOff>151841</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7810500" y="982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142968</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61795" y="9915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80232</xdr:rowOff>
    </xdr:from>
    <xdr:to>
      <xdr:col>36</xdr:col>
      <xdr:colOff>165100</xdr:colOff>
      <xdr:row>58</xdr:row>
      <xdr:rowOff>10382</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6921500" y="9852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1509</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672795" y="9945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6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70</xdr:row>
      <xdr:rowOff>111777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211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64383</xdr:rowOff>
    </xdr:from>
    <xdr:to>
      <xdr:col>54</xdr:col>
      <xdr:colOff>189865</xdr:colOff>
      <xdr:row>78</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237333"/>
          <a:ext cx="1270" cy="1161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35372</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4084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11060</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20125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64383</xdr:rowOff>
    </xdr:from>
    <xdr:to>
      <xdr:col>55</xdr:col>
      <xdr:colOff>88900</xdr:colOff>
      <xdr:row>71</xdr:row>
      <xdr:rowOff>64383</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23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11897</xdr:rowOff>
    </xdr:from>
    <xdr:to>
      <xdr:col>55</xdr:col>
      <xdr:colOff>0</xdr:colOff>
      <xdr:row>78</xdr:row>
      <xdr:rowOff>20647</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9639300" y="13384997"/>
          <a:ext cx="838200" cy="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124272</xdr:rowOff>
    </xdr:from>
    <xdr:ext cx="534377"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154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101395</xdr:rowOff>
    </xdr:from>
    <xdr:to>
      <xdr:col>55</xdr:col>
      <xdr:colOff>50800</xdr:colOff>
      <xdr:row>78</xdr:row>
      <xdr:rowOff>31545</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0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15597</xdr:rowOff>
    </xdr:from>
    <xdr:to>
      <xdr:col>50</xdr:col>
      <xdr:colOff>114300</xdr:colOff>
      <xdr:row>78</xdr:row>
      <xdr:rowOff>20647</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8750300" y="13388697"/>
          <a:ext cx="889000" cy="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107504</xdr:rowOff>
    </xdr:from>
    <xdr:to>
      <xdr:col>50</xdr:col>
      <xdr:colOff>165100</xdr:colOff>
      <xdr:row>78</xdr:row>
      <xdr:rowOff>37654</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0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54181</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08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15597</xdr:rowOff>
    </xdr:from>
    <xdr:to>
      <xdr:col>45</xdr:col>
      <xdr:colOff>177800</xdr:colOff>
      <xdr:row>78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7861300" y="13388697"/>
          <a:ext cx="889000" cy="9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100564</xdr:rowOff>
    </xdr:from>
    <xdr:to>
      <xdr:col>46</xdr:col>
      <xdr:colOff>38100</xdr:colOff>
      <xdr:row>78</xdr:row>
      <xdr:rowOff>30714</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47241</xdr:rowOff>
    </xdr:from>
    <xdr:ext cx="534377"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83111" y="1307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25400</xdr:rowOff>
    </xdr:from>
    <xdr:to>
      <xdr:col>41</xdr:col>
      <xdr:colOff>50800</xdr:colOff>
      <xdr:row>78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97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101833</xdr:rowOff>
    </xdr:from>
    <xdr:to>
      <xdr:col>41</xdr:col>
      <xdr:colOff>101600</xdr:colOff>
      <xdr:row>78</xdr:row>
      <xdr:rowOff>31983</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03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48510</xdr:rowOff>
    </xdr:from>
    <xdr:ext cx="534377"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94111" y="1307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106243</xdr:rowOff>
    </xdr:from>
    <xdr:to>
      <xdr:col>36</xdr:col>
      <xdr:colOff>165100</xdr:colOff>
      <xdr:row>78</xdr:row>
      <xdr:rowOff>36393</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307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52920</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705111" y="13083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132547</xdr:rowOff>
    </xdr:from>
    <xdr:to>
      <xdr:col>55</xdr:col>
      <xdr:colOff>50800</xdr:colOff>
      <xdr:row>78</xdr:row>
      <xdr:rowOff>62697</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33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79822</xdr:rowOff>
    </xdr:from>
    <xdr:ext cx="534377"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328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141297</xdr:rowOff>
    </xdr:from>
    <xdr:to>
      <xdr:col>50</xdr:col>
      <xdr:colOff>165100</xdr:colOff>
      <xdr:row>78</xdr:row>
      <xdr:rowOff>71447</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3342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62574</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04428" y="13435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136247</xdr:rowOff>
    </xdr:from>
    <xdr:to>
      <xdr:col>46</xdr:col>
      <xdr:colOff>38100</xdr:colOff>
      <xdr:row>78</xdr:row>
      <xdr:rowOff>66397</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337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57524</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430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146050</xdr:rowOff>
    </xdr:from>
    <xdr:to>
      <xdr:col>41</xdr:col>
      <xdr:colOff>101600</xdr:colOff>
      <xdr:row>78</xdr:row>
      <xdr:rowOff>76200</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78</xdr:row>
      <xdr:rowOff>67327</xdr:rowOff>
    </xdr:from>
    <xdr:ext cx="249299"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73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146050</xdr:rowOff>
    </xdr:from>
    <xdr:to>
      <xdr:col>36</xdr:col>
      <xdr:colOff>165100</xdr:colOff>
      <xdr:row>78</xdr:row>
      <xdr:rowOff>76200</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78</xdr:row>
      <xdr:rowOff>67327</xdr:rowOff>
    </xdr:from>
    <xdr:ext cx="249299"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84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普通建設事業費 （ うち更新整備　）グラフ枠">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31925</xdr:rowOff>
    </xdr:from>
    <xdr:to>
      <xdr:col>54</xdr:col>
      <xdr:colOff>189865</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flipV="1">
          <a:off x="10475595" y="15462425"/>
          <a:ext cx="1270" cy="1555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45" name="普通建設事業費 （ うち更新整備　）最小値テキスト">
          <a:extLst>
            <a:ext uri="{FF2B5EF4-FFF2-40B4-BE49-F238E27FC236}">
              <a16:creationId xmlns:a16="http://schemas.microsoft.com/office/drawing/2014/main" id="{00000000-0008-0000-0600-0000BD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150052</xdr:rowOff>
    </xdr:from>
    <xdr:ext cx="599010" cy="259045"/>
    <xdr:sp macro="" textlink="">
      <xdr:nvSpPr>
        <xdr:cNvPr id="447" name="普通建設事業費 （ うち更新整備　）最大値テキスト">
          <a:extLst>
            <a:ext uri="{FF2B5EF4-FFF2-40B4-BE49-F238E27FC236}">
              <a16:creationId xmlns:a16="http://schemas.microsoft.com/office/drawing/2014/main" id="{00000000-0008-0000-0600-0000BF010000}"/>
            </a:ext>
          </a:extLst>
        </xdr:cNvPr>
        <xdr:cNvSpPr txBox="1"/>
      </xdr:nvSpPr>
      <xdr:spPr>
        <a:xfrm>
          <a:off x="10528300" y="15237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31925</xdr:rowOff>
    </xdr:from>
    <xdr:to>
      <xdr:col>55</xdr:col>
      <xdr:colOff>88900</xdr:colOff>
      <xdr:row>90</xdr:row>
      <xdr:rowOff>31925</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10388600" y="1546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142080</xdr:rowOff>
    </xdr:from>
    <xdr:to>
      <xdr:col>55</xdr:col>
      <xdr:colOff>0</xdr:colOff>
      <xdr:row>98</xdr:row>
      <xdr:rowOff>147844</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9639300" y="16772730"/>
          <a:ext cx="838200" cy="17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53413</xdr:rowOff>
    </xdr:from>
    <xdr:ext cx="599010" cy="259045"/>
    <xdr:sp macro="" textlink="">
      <xdr:nvSpPr>
        <xdr:cNvPr id="450" name="普通建設事業費 （ うち更新整備　）平均値テキスト">
          <a:extLst>
            <a:ext uri="{FF2B5EF4-FFF2-40B4-BE49-F238E27FC236}">
              <a16:creationId xmlns:a16="http://schemas.microsoft.com/office/drawing/2014/main" id="{00000000-0008-0000-0600-0000C2010000}"/>
            </a:ext>
          </a:extLst>
        </xdr:cNvPr>
        <xdr:cNvSpPr txBox="1"/>
      </xdr:nvSpPr>
      <xdr:spPr>
        <a:xfrm>
          <a:off x="10528300" y="165126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30536</xdr:rowOff>
    </xdr:from>
    <xdr:to>
      <xdr:col>55</xdr:col>
      <xdr:colOff>50800</xdr:colOff>
      <xdr:row>97</xdr:row>
      <xdr:rowOff>132136</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10426700" y="1666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147844</xdr:rowOff>
    </xdr:from>
    <xdr:to>
      <xdr:col>50</xdr:col>
      <xdr:colOff>114300</xdr:colOff>
      <xdr:row>98</xdr:row>
      <xdr:rowOff>148323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8750300" y="16949944"/>
          <a:ext cx="889000" cy="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52485</xdr:rowOff>
    </xdr:from>
    <xdr:to>
      <xdr:col>50</xdr:col>
      <xdr:colOff>165100</xdr:colOff>
      <xdr:row>97</xdr:row>
      <xdr:rowOff>154085</xdr:rowOff>
    </xdr:to>
    <xdr:sp macro="" textlink="">
      <xdr:nvSpPr>
        <xdr:cNvPr id="453" name="フローチャート: 判断 452">
          <a:extLst>
            <a:ext uri="{FF2B5EF4-FFF2-40B4-BE49-F238E27FC236}">
              <a16:creationId xmlns:a16="http://schemas.microsoft.com/office/drawing/2014/main" id="{00000000-0008-0000-0600-0000C5010000}"/>
            </a:ext>
          </a:extLst>
        </xdr:cNvPr>
        <xdr:cNvSpPr/>
      </xdr:nvSpPr>
      <xdr:spPr>
        <a:xfrm>
          <a:off x="9588500" y="166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170612</xdr:rowOff>
    </xdr:from>
    <xdr:ext cx="599010"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9339795" y="16458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99794</xdr:rowOff>
    </xdr:from>
    <xdr:to>
      <xdr:col>45</xdr:col>
      <xdr:colOff>177800</xdr:colOff>
      <xdr:row>98</xdr:row>
      <xdr:rowOff>148323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7861300" y="16901894"/>
          <a:ext cx="889000" cy="4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165277</xdr:rowOff>
    </xdr:from>
    <xdr:to>
      <xdr:col>46</xdr:col>
      <xdr:colOff>38100</xdr:colOff>
      <xdr:row>97</xdr:row>
      <xdr:rowOff>95427</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8699500" y="1662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111954</xdr:rowOff>
    </xdr:from>
    <xdr:ext cx="599010"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8450795" y="1639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99794</xdr:rowOff>
    </xdr:from>
    <xdr:to>
      <xdr:col>41</xdr:col>
      <xdr:colOff>50800</xdr:colOff>
      <xdr:row>98</xdr:row>
      <xdr:rowOff>141430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6972300" y="16901894"/>
          <a:ext cx="889000" cy="41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65318</xdr:rowOff>
    </xdr:from>
    <xdr:to>
      <xdr:col>41</xdr:col>
      <xdr:colOff>101600</xdr:colOff>
      <xdr:row>97</xdr:row>
      <xdr:rowOff>166918</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7810500" y="1669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11995</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7561795" y="1647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71355</xdr:rowOff>
    </xdr:from>
    <xdr:to>
      <xdr:col>36</xdr:col>
      <xdr:colOff>165100</xdr:colOff>
      <xdr:row>98</xdr:row>
      <xdr:rowOff>1505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6921500" y="1670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18032</xdr:rowOff>
    </xdr:from>
    <xdr:ext cx="59901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672795" y="16477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91280</xdr:rowOff>
    </xdr:from>
    <xdr:to>
      <xdr:col>55</xdr:col>
      <xdr:colOff>50800</xdr:colOff>
      <xdr:row>98</xdr:row>
      <xdr:rowOff>21430</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10426700" y="1672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69707</xdr:rowOff>
    </xdr:from>
    <xdr:ext cx="599010" cy="259045"/>
    <xdr:sp macro="" textlink="">
      <xdr:nvSpPr>
        <xdr:cNvPr id="469" name="普通建設事業費 （ うち更新整備　）該当値テキスト">
          <a:extLst>
            <a:ext uri="{FF2B5EF4-FFF2-40B4-BE49-F238E27FC236}">
              <a16:creationId xmlns:a16="http://schemas.microsoft.com/office/drawing/2014/main" id="{00000000-0008-0000-0600-0000D5010000}"/>
            </a:ext>
          </a:extLst>
        </xdr:cNvPr>
        <xdr:cNvSpPr txBox="1"/>
      </xdr:nvSpPr>
      <xdr:spPr>
        <a:xfrm>
          <a:off x="10528300" y="1670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97044</xdr:rowOff>
    </xdr:from>
    <xdr:to>
      <xdr:col>50</xdr:col>
      <xdr:colOff>165100</xdr:colOff>
      <xdr:row>99</xdr:row>
      <xdr:rowOff>27194</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9588500" y="1689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18321</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991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97523</xdr:rowOff>
    </xdr:from>
    <xdr:to>
      <xdr:col>46</xdr:col>
      <xdr:colOff>38100</xdr:colOff>
      <xdr:row>99</xdr:row>
      <xdr:rowOff>27673</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8699500" y="1689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18800</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992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48994</xdr:rowOff>
    </xdr:from>
    <xdr:to>
      <xdr:col>41</xdr:col>
      <xdr:colOff>101600</xdr:colOff>
      <xdr:row>98</xdr:row>
      <xdr:rowOff>150594</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7810500" y="1685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141721</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94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90630</xdr:rowOff>
    </xdr:from>
    <xdr:to>
      <xdr:col>36</xdr:col>
      <xdr:colOff>165100</xdr:colOff>
      <xdr:row>99</xdr:row>
      <xdr:rowOff>20780</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6921500" y="1689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11907</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98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7" name="直線コネクタ 486">
          <a:extLst>
            <a:ext uri="{FF2B5EF4-FFF2-40B4-BE49-F238E27FC236}">
              <a16:creationId xmlns:a16="http://schemas.microsoft.com/office/drawing/2014/main" id="{00000000-0008-0000-0600-0000E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75210</xdr:rowOff>
    </xdr:from>
    <xdr:to>
      <xdr:col>85</xdr:col>
      <xdr:colOff>126364</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flipV="1">
          <a:off x="16317595" y="5218710"/>
          <a:ext cx="1269" cy="1512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49035</xdr:rowOff>
    </xdr:from>
    <xdr:ext cx="249299" cy="259045"/>
    <xdr:sp macro="" textlink="">
      <xdr:nvSpPr>
        <xdr:cNvPr id="502" name="災害復旧事業費最小値テキスト">
          <a:extLst>
            <a:ext uri="{FF2B5EF4-FFF2-40B4-BE49-F238E27FC236}">
              <a16:creationId xmlns:a16="http://schemas.microsoft.com/office/drawing/2014/main" id="{00000000-0008-0000-0600-0000F6010000}"/>
            </a:ext>
          </a:extLst>
        </xdr:cNvPr>
        <xdr:cNvSpPr txBox="1"/>
      </xdr:nvSpPr>
      <xdr:spPr>
        <a:xfrm>
          <a:off x="16370300" y="673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21887</xdr:rowOff>
    </xdr:from>
    <xdr:ext cx="599010" cy="259045"/>
    <xdr:sp macro="" textlink="">
      <xdr:nvSpPr>
        <xdr:cNvPr id="504" name="災害復旧事業費最大値テキスト">
          <a:extLst>
            <a:ext uri="{FF2B5EF4-FFF2-40B4-BE49-F238E27FC236}">
              <a16:creationId xmlns:a16="http://schemas.microsoft.com/office/drawing/2014/main" id="{00000000-0008-0000-0600-0000F8010000}"/>
            </a:ext>
          </a:extLst>
        </xdr:cNvPr>
        <xdr:cNvSpPr txBox="1"/>
      </xdr:nvSpPr>
      <xdr:spPr>
        <a:xfrm>
          <a:off x="16370300" y="499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75210</xdr:rowOff>
    </xdr:from>
    <xdr:to>
      <xdr:col>86</xdr:col>
      <xdr:colOff>25400</xdr:colOff>
      <xdr:row>30</xdr:row>
      <xdr:rowOff>75210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6230600" y="521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30307</xdr:rowOff>
    </xdr:from>
    <xdr:to>
      <xdr:col>85</xdr:col>
      <xdr:colOff>127000</xdr:colOff>
      <xdr:row>39</xdr:row>
      <xdr:rowOff>38182</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flipV="1">
          <a:off x="15481300" y="6716857"/>
          <a:ext cx="838200" cy="7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137934</xdr:rowOff>
    </xdr:from>
    <xdr:ext cx="534377" cy="259045"/>
    <xdr:sp macro="" textlink="">
      <xdr:nvSpPr>
        <xdr:cNvPr id="507" name="災害復旧事業費平均値テキスト">
          <a:extLst>
            <a:ext uri="{FF2B5EF4-FFF2-40B4-BE49-F238E27FC236}">
              <a16:creationId xmlns:a16="http://schemas.microsoft.com/office/drawing/2014/main" id="{00000000-0008-0000-0600-0000FB010000}"/>
            </a:ext>
          </a:extLst>
        </xdr:cNvPr>
        <xdr:cNvSpPr txBox="1"/>
      </xdr:nvSpPr>
      <xdr:spPr>
        <a:xfrm>
          <a:off x="16370300" y="6481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115057</xdr:rowOff>
    </xdr:from>
    <xdr:to>
      <xdr:col>85</xdr:col>
      <xdr:colOff>177800</xdr:colOff>
      <xdr:row>39</xdr:row>
      <xdr:rowOff>45207</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6268700" y="663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38182</xdr:rowOff>
    </xdr:from>
    <xdr:to>
      <xdr:col>81</xdr:col>
      <xdr:colOff>50800</xdr:colOff>
      <xdr:row>39</xdr:row>
      <xdr:rowOff>41952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4592300" y="6724732"/>
          <a:ext cx="889000" cy="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117104</xdr:rowOff>
    </xdr:from>
    <xdr:to>
      <xdr:col>81</xdr:col>
      <xdr:colOff>101600</xdr:colOff>
      <xdr:row>39</xdr:row>
      <xdr:rowOff>47254</xdr:rowOff>
    </xdr:to>
    <xdr:sp macro="" textlink="">
      <xdr:nvSpPr>
        <xdr:cNvPr id="510" name="フローチャート: 判断 509">
          <a:extLst>
            <a:ext uri="{FF2B5EF4-FFF2-40B4-BE49-F238E27FC236}">
              <a16:creationId xmlns:a16="http://schemas.microsoft.com/office/drawing/2014/main" id="{00000000-0008-0000-0600-0000FE010000}"/>
            </a:ext>
          </a:extLst>
        </xdr:cNvPr>
        <xdr:cNvSpPr/>
      </xdr:nvSpPr>
      <xdr:spPr>
        <a:xfrm>
          <a:off x="15430500" y="663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63781</xdr:rowOff>
    </xdr:from>
    <xdr:ext cx="534377"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5214111" y="640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41952</xdr:rowOff>
    </xdr:from>
    <xdr:to>
      <xdr:col>76</xdr:col>
      <xdr:colOff>114300</xdr:colOff>
      <xdr:row>39</xdr:row>
      <xdr:rowOff>43797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3703300" y="6728502"/>
          <a:ext cx="889000" cy="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120171</xdr:rowOff>
    </xdr:from>
    <xdr:to>
      <xdr:col>76</xdr:col>
      <xdr:colOff>165100</xdr:colOff>
      <xdr:row>39</xdr:row>
      <xdr:rowOff>50321</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4541500" y="663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66848</xdr:rowOff>
    </xdr:from>
    <xdr:ext cx="534377"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4325111" y="641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43734</xdr:rowOff>
    </xdr:from>
    <xdr:to>
      <xdr:col>71</xdr:col>
      <xdr:colOff>177800</xdr:colOff>
      <xdr:row>39</xdr:row>
      <xdr:rowOff>43797</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814300" y="6730284"/>
          <a:ext cx="889000" cy="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121193</xdr:rowOff>
    </xdr:from>
    <xdr:to>
      <xdr:col>72</xdr:col>
      <xdr:colOff>38100</xdr:colOff>
      <xdr:row>39</xdr:row>
      <xdr:rowOff>51343</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3652500" y="663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67870</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3436111" y="641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128553</xdr:rowOff>
    </xdr:from>
    <xdr:to>
      <xdr:col>67</xdr:col>
      <xdr:colOff>101600</xdr:colOff>
      <xdr:row>39</xdr:row>
      <xdr:rowOff>58703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2763500" y="664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75230</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2547111" y="641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150957</xdr:rowOff>
    </xdr:from>
    <xdr:to>
      <xdr:col>85</xdr:col>
      <xdr:colOff>177800</xdr:colOff>
      <xdr:row>39</xdr:row>
      <xdr:rowOff>81107</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6268700" y="666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93484</xdr:rowOff>
    </xdr:from>
    <xdr:ext cx="469744" cy="259045"/>
    <xdr:sp macro="" textlink="">
      <xdr:nvSpPr>
        <xdr:cNvPr id="526" name="災害復旧事業費該当値テキスト">
          <a:extLst>
            <a:ext uri="{FF2B5EF4-FFF2-40B4-BE49-F238E27FC236}">
              <a16:creationId xmlns:a16="http://schemas.microsoft.com/office/drawing/2014/main" id="{00000000-0008-0000-0600-00000E020000}"/>
            </a:ext>
          </a:extLst>
        </xdr:cNvPr>
        <xdr:cNvSpPr txBox="1"/>
      </xdr:nvSpPr>
      <xdr:spPr>
        <a:xfrm>
          <a:off x="16370300" y="6608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158832</xdr:rowOff>
    </xdr:from>
    <xdr:to>
      <xdr:col>81</xdr:col>
      <xdr:colOff>101600</xdr:colOff>
      <xdr:row>39</xdr:row>
      <xdr:rowOff>88982</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5430500" y="6673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80109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46428" y="6766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162602</xdr:rowOff>
    </xdr:from>
    <xdr:to>
      <xdr:col>76</xdr:col>
      <xdr:colOff>165100</xdr:colOff>
      <xdr:row>39</xdr:row>
      <xdr:rowOff>92752</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4541500" y="6677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83879</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57428" y="6770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164447</xdr:rowOff>
    </xdr:from>
    <xdr:to>
      <xdr:col>72</xdr:col>
      <xdr:colOff>38100</xdr:colOff>
      <xdr:row>39</xdr:row>
      <xdr:rowOff>94597</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3652500" y="667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85724</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7722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164384</xdr:rowOff>
    </xdr:from>
    <xdr:to>
      <xdr:col>67</xdr:col>
      <xdr:colOff>101600</xdr:colOff>
      <xdr:row>39</xdr:row>
      <xdr:rowOff>94534</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2763500" y="667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85661</xdr:rowOff>
    </xdr:from>
    <xdr:ext cx="378565"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5017" y="67722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a16="http://schemas.microsoft.com/office/drawing/2014/main" id="{00000000-0008-0000-0600-00002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35577</xdr:rowOff>
    </xdr:from>
    <xdr:ext cx="46717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1978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130827</xdr:rowOff>
    </xdr:from>
    <xdr:ext cx="46717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1978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92727</xdr:rowOff>
    </xdr:from>
    <xdr:ext cx="46717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1978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63500</xdr:rowOff>
    </xdr:from>
    <xdr:to>
      <xdr:col>85</xdr:col>
      <xdr:colOff>126364</xdr:colOff>
      <xdr:row>59</xdr:row>
      <xdr:rowOff>44450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flipV="1">
          <a:off x="16317595" y="8807450"/>
          <a:ext cx="1269"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84218</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10199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10177</xdr:rowOff>
    </xdr:from>
    <xdr:ext cx="469744"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858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63500</xdr:rowOff>
    </xdr:from>
    <xdr:to>
      <xdr:col>86</xdr:col>
      <xdr:colOff>25400</xdr:colOff>
      <xdr:row>51</xdr:row>
      <xdr:rowOff>63500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880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1668</xdr:rowOff>
    </xdr:from>
    <xdr:ext cx="313932"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94576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150241</xdr:rowOff>
    </xdr:from>
    <xdr:to>
      <xdr:col>85</xdr:col>
      <xdr:colOff>177800</xdr:colOff>
      <xdr:row>59</xdr:row>
      <xdr:rowOff>80391</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100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165100</xdr:rowOff>
    </xdr:from>
    <xdr:to>
      <xdr:col>81</xdr:col>
      <xdr:colOff>101600</xdr:colOff>
      <xdr:row>59</xdr:row>
      <xdr:rowOff>95250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128668</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10072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111777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10446</xdr:rowOff>
    </xdr:from>
    <xdr:to>
      <xdr:col>85</xdr:col>
      <xdr:colOff>126364</xdr:colOff>
      <xdr:row>78</xdr:row>
      <xdr:rowOff>153705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11946"/>
          <a:ext cx="1269" cy="1514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157532</xdr:rowOff>
    </xdr:from>
    <xdr:ext cx="534377"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3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153705</xdr:rowOff>
    </xdr:from>
    <xdr:to>
      <xdr:col>86</xdr:col>
      <xdr:colOff>25400</xdr:colOff>
      <xdr:row>78</xdr:row>
      <xdr:rowOff>153705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26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128573</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78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10446</xdr:rowOff>
    </xdr:from>
    <xdr:to>
      <xdr:col>86</xdr:col>
      <xdr:colOff>25400</xdr:colOff>
      <xdr:row>70</xdr:row>
      <xdr:rowOff>10446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1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16447</xdr:rowOff>
    </xdr:from>
    <xdr:to>
      <xdr:col>85</xdr:col>
      <xdr:colOff>127000</xdr:colOff>
      <xdr:row>77</xdr:row>
      <xdr:rowOff>23676</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218097"/>
          <a:ext cx="838200" cy="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160515</xdr:rowOff>
    </xdr:from>
    <xdr:ext cx="599010"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1907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10638</xdr:rowOff>
    </xdr:from>
    <xdr:to>
      <xdr:col>85</xdr:col>
      <xdr:colOff>177800</xdr:colOff>
      <xdr:row>77</xdr:row>
      <xdr:rowOff>112238</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23676</xdr:rowOff>
    </xdr:from>
    <xdr:to>
      <xdr:col>81</xdr:col>
      <xdr:colOff>50800</xdr:colOff>
      <xdr:row>77</xdr:row>
      <xdr:rowOff>33471</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225326"/>
          <a:ext cx="889000" cy="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36632</xdr:rowOff>
    </xdr:from>
    <xdr:to>
      <xdr:col>81</xdr:col>
      <xdr:colOff>101600</xdr:colOff>
      <xdr:row>77</xdr:row>
      <xdr:rowOff>138232</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129359</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181795" y="13331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33471</xdr:rowOff>
    </xdr:from>
    <xdr:to>
      <xdr:col>76</xdr:col>
      <xdr:colOff>114300</xdr:colOff>
      <xdr:row>77</xdr:row>
      <xdr:rowOff>93574</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235121"/>
          <a:ext cx="889000" cy="60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50507</xdr:rowOff>
    </xdr:from>
    <xdr:to>
      <xdr:col>76</xdr:col>
      <xdr:colOff>165100</xdr:colOff>
      <xdr:row>77</xdr:row>
      <xdr:rowOff>152107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143234</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292795" y="13344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93574</xdr:rowOff>
    </xdr:from>
    <xdr:to>
      <xdr:col>71</xdr:col>
      <xdr:colOff>177800</xdr:colOff>
      <xdr:row>77</xdr:row>
      <xdr:rowOff>116215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295224"/>
          <a:ext cx="889000" cy="2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58962</xdr:rowOff>
    </xdr:from>
    <xdr:to>
      <xdr:col>72</xdr:col>
      <xdr:colOff>38100</xdr:colOff>
      <xdr:row>77</xdr:row>
      <xdr:rowOff>160562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151689</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03795" y="13353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62850</xdr:rowOff>
    </xdr:from>
    <xdr:to>
      <xdr:col>67</xdr:col>
      <xdr:colOff>101600</xdr:colOff>
      <xdr:row>77</xdr:row>
      <xdr:rowOff>164450</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9527</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14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137097</xdr:rowOff>
    </xdr:from>
    <xdr:to>
      <xdr:col>85</xdr:col>
      <xdr:colOff>177800</xdr:colOff>
      <xdr:row>77</xdr:row>
      <xdr:rowOff>67247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16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159974</xdr:rowOff>
    </xdr:from>
    <xdr:ext cx="599010"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018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144326</xdr:rowOff>
    </xdr:from>
    <xdr:to>
      <xdr:col>81</xdr:col>
      <xdr:colOff>101600</xdr:colOff>
      <xdr:row>77</xdr:row>
      <xdr:rowOff>74476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17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91003</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181795" y="12949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154121</xdr:rowOff>
    </xdr:from>
    <xdr:to>
      <xdr:col>76</xdr:col>
      <xdr:colOff>165100</xdr:colOff>
      <xdr:row>77</xdr:row>
      <xdr:rowOff>84271</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184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100799</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292795" y="12959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42774</xdr:rowOff>
    </xdr:from>
    <xdr:to>
      <xdr:col>72</xdr:col>
      <xdr:colOff>38100</xdr:colOff>
      <xdr:row>77</xdr:row>
      <xdr:rowOff>144374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24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160901</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03795" y="13019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65415</xdr:rowOff>
    </xdr:from>
    <xdr:to>
      <xdr:col>67</xdr:col>
      <xdr:colOff>101600</xdr:colOff>
      <xdr:row>77</xdr:row>
      <xdr:rowOff>167015</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26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158142</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14795" y="13359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101045</xdr:rowOff>
    </xdr:from>
    <xdr:to>
      <xdr:col>85</xdr:col>
      <xdr:colOff>126364</xdr:colOff>
      <xdr:row>98</xdr:row>
      <xdr:rowOff>137503</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31545"/>
          <a:ext cx="1269" cy="140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141330</xdr:rowOff>
    </xdr:from>
    <xdr:ext cx="469744"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3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137503</xdr:rowOff>
    </xdr:from>
    <xdr:to>
      <xdr:col>86</xdr:col>
      <xdr:colOff>25400</xdr:colOff>
      <xdr:row>98</xdr:row>
      <xdr:rowOff>137503</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3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47722</xdr:rowOff>
    </xdr:from>
    <xdr:ext cx="690189"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067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1,542,274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101045</xdr:rowOff>
    </xdr:from>
    <xdr:to>
      <xdr:col>86</xdr:col>
      <xdr:colOff>25400</xdr:colOff>
      <xdr:row>90</xdr:row>
      <xdr:rowOff>101045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31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32319</xdr:rowOff>
    </xdr:from>
    <xdr:to>
      <xdr:col>85</xdr:col>
      <xdr:colOff>127000</xdr:colOff>
      <xdr:row>98</xdr:row>
      <xdr:rowOff>97985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5481300" y="16834419"/>
          <a:ext cx="838200" cy="6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3394</xdr:rowOff>
    </xdr:from>
    <xdr:ext cx="599010"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6340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151967</xdr:rowOff>
    </xdr:from>
    <xdr:to>
      <xdr:col>85</xdr:col>
      <xdr:colOff>177800</xdr:colOff>
      <xdr:row>98</xdr:row>
      <xdr:rowOff>82117</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8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32319</xdr:rowOff>
    </xdr:from>
    <xdr:to>
      <xdr:col>81</xdr:col>
      <xdr:colOff>50800</xdr:colOff>
      <xdr:row>98</xdr:row>
      <xdr:rowOff>90212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834419"/>
          <a:ext cx="889000" cy="57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138706</xdr:rowOff>
    </xdr:from>
    <xdr:to>
      <xdr:col>81</xdr:col>
      <xdr:colOff>101600</xdr:colOff>
      <xdr:row>98</xdr:row>
      <xdr:rowOff>68856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76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85383</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181795" y="16544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90212</xdr:rowOff>
    </xdr:from>
    <xdr:to>
      <xdr:col>76</xdr:col>
      <xdr:colOff>114300</xdr:colOff>
      <xdr:row>98</xdr:row>
      <xdr:rowOff>124712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92312"/>
          <a:ext cx="889000" cy="34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15325</xdr:rowOff>
    </xdr:from>
    <xdr:to>
      <xdr:col>76</xdr:col>
      <xdr:colOff>165100</xdr:colOff>
      <xdr:row>98</xdr:row>
      <xdr:rowOff>116925</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8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133452</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5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119261</xdr:rowOff>
    </xdr:from>
    <xdr:to>
      <xdr:col>71</xdr:col>
      <xdr:colOff>177800</xdr:colOff>
      <xdr:row>98</xdr:row>
      <xdr:rowOff>124712</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814300" y="16921361"/>
          <a:ext cx="889000" cy="5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27187</xdr:rowOff>
    </xdr:from>
    <xdr:to>
      <xdr:col>72</xdr:col>
      <xdr:colOff>38100</xdr:colOff>
      <xdr:row>98</xdr:row>
      <xdr:rowOff>128787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2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145314</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60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23558</xdr:rowOff>
    </xdr:from>
    <xdr:to>
      <xdr:col>67</xdr:col>
      <xdr:colOff>101600</xdr:colOff>
      <xdr:row>98</xdr:row>
      <xdr:rowOff>125158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2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141685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60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47185</xdr:rowOff>
    </xdr:from>
    <xdr:to>
      <xdr:col>85</xdr:col>
      <xdr:colOff>177800</xdr:colOff>
      <xdr:row>98</xdr:row>
      <xdr:rowOff>148785</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84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133562</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64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152969</xdr:rowOff>
    </xdr:from>
    <xdr:to>
      <xdr:col>81</xdr:col>
      <xdr:colOff>101600</xdr:colOff>
      <xdr:row>98</xdr:row>
      <xdr:rowOff>83119</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83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74246</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181795" y="16876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39412</xdr:rowOff>
    </xdr:from>
    <xdr:to>
      <xdr:col>76</xdr:col>
      <xdr:colOff>165100</xdr:colOff>
      <xdr:row>98</xdr:row>
      <xdr:rowOff>141012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84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132139</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25111" y="1693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73912</xdr:rowOff>
    </xdr:from>
    <xdr:to>
      <xdr:col>72</xdr:col>
      <xdr:colOff>38100</xdr:colOff>
      <xdr:row>99</xdr:row>
      <xdr:rowOff>4062</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876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166639</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968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68461</xdr:rowOff>
    </xdr:from>
    <xdr:to>
      <xdr:col>67</xdr:col>
      <xdr:colOff>101600</xdr:colOff>
      <xdr:row>98</xdr:row>
      <xdr:rowOff>170061</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7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161188</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63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10960</xdr:rowOff>
    </xdr:from>
    <xdr:to>
      <xdr:col>116</xdr:col>
      <xdr:colOff>62864</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54460"/>
          <a:ext cx="1269" cy="1576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129087</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10960</xdr:rowOff>
    </xdr:from>
    <xdr:to>
      <xdr:col>116</xdr:col>
      <xdr:colOff>152400</xdr:colOff>
      <xdr:row>30</xdr:row>
      <xdr:rowOff>10960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5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26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69850</xdr:rowOff>
    </xdr:from>
    <xdr:to>
      <xdr:col>112</xdr:col>
      <xdr:colOff>38100</xdr:colOff>
      <xdr:row>39</xdr:row>
      <xdr:rowOff>0</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16527</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6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41326</xdr:rowOff>
    </xdr:from>
    <xdr:to>
      <xdr:col>107</xdr:col>
      <xdr:colOff>50800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727876"/>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70269</xdr:rowOff>
    </xdr:from>
    <xdr:to>
      <xdr:col>107</xdr:col>
      <xdr:colOff>101600</xdr:colOff>
      <xdr:row>39</xdr:row>
      <xdr:rowOff>419</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8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16946</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360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41326</xdr:rowOff>
    </xdr:from>
    <xdr:to>
      <xdr:col>102</xdr:col>
      <xdr:colOff>114300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8656300" y="6727876"/>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124143</xdr:rowOff>
    </xdr:from>
    <xdr:to>
      <xdr:col>102</xdr:col>
      <xdr:colOff>165100</xdr:colOff>
      <xdr:row>39</xdr:row>
      <xdr:rowOff>54293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63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70819</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414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115532</xdr:rowOff>
    </xdr:from>
    <xdr:to>
      <xdr:col>98</xdr:col>
      <xdr:colOff>38100</xdr:colOff>
      <xdr:row>39</xdr:row>
      <xdr:rowOff>45682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63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62209</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405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161976</xdr:rowOff>
    </xdr:from>
    <xdr:to>
      <xdr:col>102</xdr:col>
      <xdr:colOff>165100</xdr:colOff>
      <xdr:row>39</xdr:row>
      <xdr:rowOff>92126</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83253</xdr:rowOff>
    </xdr:from>
    <xdr:ext cx="313932"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88333" y="67698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155032</xdr:rowOff>
    </xdr:from>
    <xdr:to>
      <xdr:col>116</xdr:col>
      <xdr:colOff>62864</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27532"/>
          <a:ext cx="1269" cy="1432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101709</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02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155032</xdr:rowOff>
    </xdr:from>
    <xdr:to>
      <xdr:col>116</xdr:col>
      <xdr:colOff>152400</xdr:colOff>
      <xdr:row>50</xdr:row>
      <xdr:rowOff>155032</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27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131996</xdr:rowOff>
    </xdr:from>
    <xdr:to>
      <xdr:col>116</xdr:col>
      <xdr:colOff>63500</xdr:colOff>
      <xdr:row>58</xdr:row>
      <xdr:rowOff>139372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076096"/>
          <a:ext cx="838200" cy="7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82704</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100268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104277</xdr:rowOff>
    </xdr:from>
    <xdr:to>
      <xdr:col>116</xdr:col>
      <xdr:colOff>114300</xdr:colOff>
      <xdr:row>59</xdr:row>
      <xdr:rowOff>34427</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04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131661</xdr:rowOff>
    </xdr:from>
    <xdr:to>
      <xdr:col>111</xdr:col>
      <xdr:colOff>177800</xdr:colOff>
      <xdr:row>58</xdr:row>
      <xdr:rowOff>131996</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075761"/>
          <a:ext cx="889000" cy="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104361</xdr:rowOff>
    </xdr:from>
    <xdr:to>
      <xdr:col>112</xdr:col>
      <xdr:colOff>38100</xdr:colOff>
      <xdr:row>59</xdr:row>
      <xdr:rowOff>34511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4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25638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10141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131661</xdr:rowOff>
    </xdr:from>
    <xdr:to>
      <xdr:col>107</xdr:col>
      <xdr:colOff>50800</xdr:colOff>
      <xdr:row>58</xdr:row>
      <xdr:rowOff>132674</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075761"/>
          <a:ext cx="889000" cy="1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103066</xdr:rowOff>
    </xdr:from>
    <xdr:to>
      <xdr:col>107</xdr:col>
      <xdr:colOff>101600</xdr:colOff>
      <xdr:row>59</xdr:row>
      <xdr:rowOff>33216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4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24343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10139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132331</xdr:rowOff>
    </xdr:from>
    <xdr:to>
      <xdr:col>102</xdr:col>
      <xdr:colOff>114300</xdr:colOff>
      <xdr:row>58</xdr:row>
      <xdr:rowOff>132674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076431"/>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104216</xdr:rowOff>
    </xdr:from>
    <xdr:to>
      <xdr:col>102</xdr:col>
      <xdr:colOff>165100</xdr:colOff>
      <xdr:row>59</xdr:row>
      <xdr:rowOff>34366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04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25493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1014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106220</xdr:rowOff>
    </xdr:from>
    <xdr:to>
      <xdr:col>98</xdr:col>
      <xdr:colOff>38100</xdr:colOff>
      <xdr:row>59</xdr:row>
      <xdr:rowOff>36370</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05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27497</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10143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88572</xdr:rowOff>
    </xdr:from>
    <xdr:to>
      <xdr:col>116</xdr:col>
      <xdr:colOff>114300</xdr:colOff>
      <xdr:row>59</xdr:row>
      <xdr:rowOff>18722</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03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47949</xdr:rowOff>
    </xdr:from>
    <xdr:ext cx="534377"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820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81196</xdr:rowOff>
    </xdr:from>
    <xdr:to>
      <xdr:col>112</xdr:col>
      <xdr:colOff>38100</xdr:colOff>
      <xdr:row>59</xdr:row>
      <xdr:rowOff>11346</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2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57</xdr:row>
      <xdr:rowOff>27873</xdr:rowOff>
    </xdr:from>
    <xdr:ext cx="534377"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56111" y="9800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80861</xdr:rowOff>
    </xdr:from>
    <xdr:to>
      <xdr:col>107</xdr:col>
      <xdr:colOff>101600</xdr:colOff>
      <xdr:row>59</xdr:row>
      <xdr:rowOff>11011</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02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57</xdr:row>
      <xdr:rowOff>27538</xdr:rowOff>
    </xdr:from>
    <xdr:ext cx="534377"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67111" y="980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81874</xdr:rowOff>
    </xdr:from>
    <xdr:to>
      <xdr:col>102</xdr:col>
      <xdr:colOff>165100</xdr:colOff>
      <xdr:row>59</xdr:row>
      <xdr:rowOff>12024</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02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57</xdr:row>
      <xdr:rowOff>28551</xdr:rowOff>
    </xdr:from>
    <xdr:ext cx="534377"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278111" y="980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81531</xdr:rowOff>
    </xdr:from>
    <xdr:to>
      <xdr:col>98</xdr:col>
      <xdr:colOff>38100</xdr:colOff>
      <xdr:row>59</xdr:row>
      <xdr:rowOff>11681</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02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57</xdr:row>
      <xdr:rowOff>28208</xdr:rowOff>
    </xdr:from>
    <xdr:ext cx="534377"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389111" y="980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114840</xdr:rowOff>
    </xdr:from>
    <xdr:to>
      <xdr:col>116</xdr:col>
      <xdr:colOff>62864</xdr:colOff>
      <xdr:row>78</xdr:row>
      <xdr:rowOff>54169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287790"/>
          <a:ext cx="1269" cy="113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57996</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43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54169</xdr:rowOff>
    </xdr:from>
    <xdr:to>
      <xdr:col>116</xdr:col>
      <xdr:colOff>152400</xdr:colOff>
      <xdr:row>78</xdr:row>
      <xdr:rowOff>54169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427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61517</xdr:rowOff>
    </xdr:from>
    <xdr:ext cx="599010"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06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114840</xdr:rowOff>
    </xdr:from>
    <xdr:to>
      <xdr:col>116</xdr:col>
      <xdr:colOff>152400</xdr:colOff>
      <xdr:row>71</xdr:row>
      <xdr:rowOff>114840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28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58536</xdr:rowOff>
    </xdr:from>
    <xdr:to>
      <xdr:col>116</xdr:col>
      <xdr:colOff>63500</xdr:colOff>
      <xdr:row>77</xdr:row>
      <xdr:rowOff>64418</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3260186"/>
          <a:ext cx="838200" cy="5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83522</xdr:rowOff>
    </xdr:from>
    <xdr:ext cx="599010"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9422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60644</xdr:rowOff>
    </xdr:from>
    <xdr:to>
      <xdr:col>116</xdr:col>
      <xdr:colOff>114300</xdr:colOff>
      <xdr:row>76</xdr:row>
      <xdr:rowOff>162244</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09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64418</xdr:rowOff>
    </xdr:from>
    <xdr:to>
      <xdr:col>111</xdr:col>
      <xdr:colOff>177800</xdr:colOff>
      <xdr:row>77</xdr:row>
      <xdr:rowOff>66056</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266068"/>
          <a:ext cx="889000" cy="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81704</xdr:rowOff>
    </xdr:from>
    <xdr:to>
      <xdr:col>112</xdr:col>
      <xdr:colOff>38100</xdr:colOff>
      <xdr:row>77</xdr:row>
      <xdr:rowOff>11854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111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28380</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23795" y="12887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66056</xdr:rowOff>
    </xdr:from>
    <xdr:to>
      <xdr:col>107</xdr:col>
      <xdr:colOff>50800</xdr:colOff>
      <xdr:row>77</xdr:row>
      <xdr:rowOff>80710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3267706"/>
          <a:ext cx="889000" cy="14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79744</xdr:rowOff>
    </xdr:from>
    <xdr:to>
      <xdr:col>107</xdr:col>
      <xdr:colOff>101600</xdr:colOff>
      <xdr:row>77</xdr:row>
      <xdr:rowOff>9894</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26422</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34795" y="1288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61545</xdr:rowOff>
    </xdr:from>
    <xdr:to>
      <xdr:col>102</xdr:col>
      <xdr:colOff>114300</xdr:colOff>
      <xdr:row>77</xdr:row>
      <xdr:rowOff>80710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656300" y="13263195"/>
          <a:ext cx="889000" cy="1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87517</xdr:rowOff>
    </xdr:from>
    <xdr:to>
      <xdr:col>102</xdr:col>
      <xdr:colOff>165100</xdr:colOff>
      <xdr:row>77</xdr:row>
      <xdr:rowOff>17667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34194</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45795" y="1289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97727</xdr:rowOff>
    </xdr:from>
    <xdr:to>
      <xdr:col>98</xdr:col>
      <xdr:colOff>38100</xdr:colOff>
      <xdr:row>77</xdr:row>
      <xdr:rowOff>27877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12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44405</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56795" y="1290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7736</xdr:rowOff>
    </xdr:from>
    <xdr:to>
      <xdr:col>116</xdr:col>
      <xdr:colOff>114300</xdr:colOff>
      <xdr:row>77</xdr:row>
      <xdr:rowOff>109336</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20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157613</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3187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13618</xdr:rowOff>
    </xdr:from>
    <xdr:to>
      <xdr:col>112</xdr:col>
      <xdr:colOff>38100</xdr:colOff>
      <xdr:row>77</xdr:row>
      <xdr:rowOff>115218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21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106345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3307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15256</xdr:rowOff>
    </xdr:from>
    <xdr:to>
      <xdr:col>107</xdr:col>
      <xdr:colOff>101600</xdr:colOff>
      <xdr:row>77</xdr:row>
      <xdr:rowOff>116856</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216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107983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3309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29910</xdr:rowOff>
    </xdr:from>
    <xdr:to>
      <xdr:col>102</xdr:col>
      <xdr:colOff>165100</xdr:colOff>
      <xdr:row>77</xdr:row>
      <xdr:rowOff>131510</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231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122637</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324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10745</xdr:rowOff>
    </xdr:from>
    <xdr:to>
      <xdr:col>98</xdr:col>
      <xdr:colOff>38100</xdr:colOff>
      <xdr:row>77</xdr:row>
      <xdr:rowOff>112345</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21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103472</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305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89</xdr:row>
      <xdr:rowOff>123189</xdr:rowOff>
    </xdr:from>
    <xdr:to>
      <xdr:col>98</xdr:col>
      <xdr:colOff>38100</xdr:colOff>
      <xdr:row>90</xdr:row>
      <xdr:rowOff>53339</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69866</xdr:rowOff>
    </xdr:from>
    <xdr:ext cx="313932"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99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公債費の住民一人当たりのコストは</a:t>
          </a:r>
          <a:r>
            <a:rPr kumimoji="1" lang="en-US" altLang="ja-JP" sz="1300">
              <a:latin typeface="ＭＳ Ｐゴシック" panose="020B0600070205080204" pitchFamily="50" charset="-128"/>
              <a:ea typeface="ＭＳ Ｐゴシック" panose="020B0600070205080204" pitchFamily="50" charset="-128"/>
            </a:rPr>
            <a:t>H30</a:t>
          </a:r>
          <a:r>
            <a:rPr kumimoji="1" lang="ja-JP" altLang="en-US" sz="1300">
              <a:latin typeface="ＭＳ Ｐゴシック" panose="020B0600070205080204" pitchFamily="50" charset="-128"/>
              <a:ea typeface="ＭＳ Ｐゴシック" panose="020B0600070205080204" pitchFamily="50" charset="-128"/>
            </a:rPr>
            <a:t>年度から年々上昇しており、</a:t>
          </a:r>
          <a:r>
            <a:rPr kumimoji="1" lang="en-US" altLang="ja-JP" sz="1300">
              <a:latin typeface="ＭＳ Ｐゴシック" panose="020B0600070205080204" pitchFamily="50" charset="-128"/>
              <a:ea typeface="ＭＳ Ｐゴシック" panose="020B0600070205080204" pitchFamily="50" charset="-128"/>
            </a:rPr>
            <a:t>R</a:t>
          </a:r>
          <a:r>
            <a:rPr kumimoji="1" lang="ja-JP" altLang="en-US" sz="1300">
              <a:latin typeface="ＭＳ Ｐゴシック" panose="020B0600070205080204" pitchFamily="50" charset="-128"/>
              <a:ea typeface="ＭＳ Ｐゴシック" panose="020B0600070205080204" pitchFamily="50" charset="-128"/>
            </a:rPr>
            <a:t>元年度より類似団体平均を上回ってる状態が続いている。要因は小学校改築事業、特別養護老人ホーム移転改築事業の償還が大きいことが主なものであるが、</a:t>
          </a:r>
        </a:p>
        <a:p>
          <a:r>
            <a:rPr kumimoji="1" lang="ja-JP" altLang="en-US" sz="1300">
              <a:latin typeface="ＭＳ Ｐゴシック" panose="020B0600070205080204" pitchFamily="50" charset="-128"/>
              <a:ea typeface="ＭＳ Ｐゴシック" panose="020B0600070205080204" pitchFamily="50" charset="-128"/>
            </a:rPr>
            <a:t>その一部は令和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年度で償還が終了する。しかしながら、今後も大型事業を予定していることもあるため、以降も収支均衡を図りながら健全な財政運営に努める必要がある。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北海道様似町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3,983
3,954
364.30
5,276,205
5,198,383
77,725
3,108,344
6,332,541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11.1
13.4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124613</xdr:rowOff>
    </xdr:from>
    <xdr:to>
      <xdr:col>24</xdr:col>
      <xdr:colOff>62865</xdr:colOff>
      <xdr:row>38</xdr:row>
      <xdr:rowOff>37859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68113"/>
          <a:ext cx="1270" cy="128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41686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5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37859</xdr:rowOff>
    </xdr:from>
    <xdr:to>
      <xdr:col>24</xdr:col>
      <xdr:colOff>152400</xdr:colOff>
      <xdr:row>38</xdr:row>
      <xdr:rowOff>37859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52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71290</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4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76,792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124613</xdr:rowOff>
    </xdr:from>
    <xdr:to>
      <xdr:col>24</xdr:col>
      <xdr:colOff>152400</xdr:colOff>
      <xdr:row>30</xdr:row>
      <xdr:rowOff>124613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68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81369</xdr:rowOff>
    </xdr:from>
    <xdr:to>
      <xdr:col>24</xdr:col>
      <xdr:colOff>63500</xdr:colOff>
      <xdr:row>37</xdr:row>
      <xdr:rowOff>112325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25019"/>
          <a:ext cx="838200" cy="3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16394</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88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164967</xdr:rowOff>
    </xdr:from>
    <xdr:to>
      <xdr:col>24</xdr:col>
      <xdr:colOff>114300</xdr:colOff>
      <xdr:row>37</xdr:row>
      <xdr:rowOff>95117</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112325</xdr:rowOff>
    </xdr:from>
    <xdr:to>
      <xdr:col>19</xdr:col>
      <xdr:colOff>177800</xdr:colOff>
      <xdr:row>37</xdr:row>
      <xdr:rowOff>113563</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55975"/>
          <a:ext cx="889000" cy="1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7290</xdr:rowOff>
    </xdr:from>
    <xdr:to>
      <xdr:col>20</xdr:col>
      <xdr:colOff>38100</xdr:colOff>
      <xdr:row>37</xdr:row>
      <xdr:rowOff>108890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125417</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101524</xdr:rowOff>
    </xdr:from>
    <xdr:to>
      <xdr:col>15</xdr:col>
      <xdr:colOff>50800</xdr:colOff>
      <xdr:row>37</xdr:row>
      <xdr:rowOff>113563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45174"/>
          <a:ext cx="889000" cy="1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9461</xdr:rowOff>
    </xdr:from>
    <xdr:to>
      <xdr:col>15</xdr:col>
      <xdr:colOff>101600</xdr:colOff>
      <xdr:row>37</xdr:row>
      <xdr:rowOff>111061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127588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101524</xdr:rowOff>
    </xdr:from>
    <xdr:to>
      <xdr:col>10</xdr:col>
      <xdr:colOff>114300</xdr:colOff>
      <xdr:row>37</xdr:row>
      <xdr:rowOff>111658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45174"/>
          <a:ext cx="8890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170129</xdr:rowOff>
    </xdr:from>
    <xdr:to>
      <xdr:col>10</xdr:col>
      <xdr:colOff>165100</xdr:colOff>
      <xdr:row>37</xdr:row>
      <xdr:rowOff>100279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116806</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5252</xdr:rowOff>
    </xdr:from>
    <xdr:to>
      <xdr:col>6</xdr:col>
      <xdr:colOff>38100</xdr:colOff>
      <xdr:row>37</xdr:row>
      <xdr:rowOff>106852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123379</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30569</xdr:rowOff>
    </xdr:from>
    <xdr:to>
      <xdr:col>24</xdr:col>
      <xdr:colOff>114300</xdr:colOff>
      <xdr:row>37</xdr:row>
      <xdr:rowOff>132169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7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8996</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52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61525</xdr:rowOff>
    </xdr:from>
    <xdr:to>
      <xdr:col>20</xdr:col>
      <xdr:colOff>38100</xdr:colOff>
      <xdr:row>37</xdr:row>
      <xdr:rowOff>163125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0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154252</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49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62763</xdr:rowOff>
    </xdr:from>
    <xdr:to>
      <xdr:col>15</xdr:col>
      <xdr:colOff>101600</xdr:colOff>
      <xdr:row>37</xdr:row>
      <xdr:rowOff>164364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0641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155491</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49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50724</xdr:rowOff>
    </xdr:from>
    <xdr:to>
      <xdr:col>10</xdr:col>
      <xdr:colOff>165100</xdr:colOff>
      <xdr:row>37</xdr:row>
      <xdr:rowOff>152324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9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143451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48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60858</xdr:rowOff>
    </xdr:from>
    <xdr:to>
      <xdr:col>6</xdr:col>
      <xdr:colOff>38100</xdr:colOff>
      <xdr:row>37</xdr:row>
      <xdr:rowOff>162458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0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153585</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497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122627</xdr:rowOff>
    </xdr:from>
    <xdr:to>
      <xdr:col>24</xdr:col>
      <xdr:colOff>62865</xdr:colOff>
      <xdr:row>58</xdr:row>
      <xdr:rowOff>105993</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695127"/>
          <a:ext cx="1270" cy="1354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109820</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053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105993</xdr:rowOff>
    </xdr:from>
    <xdr:to>
      <xdr:col>24</xdr:col>
      <xdr:colOff>152400</xdr:colOff>
      <xdr:row>58</xdr:row>
      <xdr:rowOff>105993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050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69304</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4703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1,922,406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122627</xdr:rowOff>
    </xdr:from>
    <xdr:to>
      <xdr:col>24</xdr:col>
      <xdr:colOff>152400</xdr:colOff>
      <xdr:row>50</xdr:row>
      <xdr:rowOff>122627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69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11592</xdr:rowOff>
    </xdr:from>
    <xdr:to>
      <xdr:col>24</xdr:col>
      <xdr:colOff>63500</xdr:colOff>
      <xdr:row>58</xdr:row>
      <xdr:rowOff>71413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9955692"/>
          <a:ext cx="838200" cy="59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69690</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708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46813</xdr:rowOff>
    </xdr:from>
    <xdr:to>
      <xdr:col>24</xdr:col>
      <xdr:colOff>114300</xdr:colOff>
      <xdr:row>57</xdr:row>
      <xdr:rowOff>148413</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8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168231</xdr:rowOff>
    </xdr:from>
    <xdr:to>
      <xdr:col>19</xdr:col>
      <xdr:colOff>177800</xdr:colOff>
      <xdr:row>58</xdr:row>
      <xdr:rowOff>11592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9940881"/>
          <a:ext cx="889000" cy="14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54924</xdr:rowOff>
    </xdr:from>
    <xdr:to>
      <xdr:col>20</xdr:col>
      <xdr:colOff>38100</xdr:colOff>
      <xdr:row>57</xdr:row>
      <xdr:rowOff>156524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82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1601</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960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168231</xdr:rowOff>
    </xdr:from>
    <xdr:to>
      <xdr:col>15</xdr:col>
      <xdr:colOff>50800</xdr:colOff>
      <xdr:row>58</xdr:row>
      <xdr:rowOff>123414</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940881"/>
          <a:ext cx="889000" cy="12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15831</xdr:rowOff>
    </xdr:from>
    <xdr:to>
      <xdr:col>15</xdr:col>
      <xdr:colOff>101600</xdr:colOff>
      <xdr:row>57</xdr:row>
      <xdr:rowOff>117431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78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133958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563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118821</xdr:rowOff>
    </xdr:from>
    <xdr:to>
      <xdr:col>10</xdr:col>
      <xdr:colOff>114300</xdr:colOff>
      <xdr:row>58</xdr:row>
      <xdr:rowOff>123414</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10062921"/>
          <a:ext cx="889000" cy="4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120739</xdr:rowOff>
    </xdr:from>
    <xdr:to>
      <xdr:col>10</xdr:col>
      <xdr:colOff>165100</xdr:colOff>
      <xdr:row>58</xdr:row>
      <xdr:rowOff>50889</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89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67416</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668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121438</xdr:rowOff>
    </xdr:from>
    <xdr:to>
      <xdr:col>6</xdr:col>
      <xdr:colOff>38100</xdr:colOff>
      <xdr:row>58</xdr:row>
      <xdr:rowOff>51588</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89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68115</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966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20613</xdr:rowOff>
    </xdr:from>
    <xdr:to>
      <xdr:col>24</xdr:col>
      <xdr:colOff>114300</xdr:colOff>
      <xdr:row>58</xdr:row>
      <xdr:rowOff>122213</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964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106990</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879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132242</xdr:rowOff>
    </xdr:from>
    <xdr:to>
      <xdr:col>20</xdr:col>
      <xdr:colOff>38100</xdr:colOff>
      <xdr:row>58</xdr:row>
      <xdr:rowOff>62392</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904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53519</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9997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117431</xdr:rowOff>
    </xdr:from>
    <xdr:to>
      <xdr:col>15</xdr:col>
      <xdr:colOff>101600</xdr:colOff>
      <xdr:row>58</xdr:row>
      <xdr:rowOff>47581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890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38708</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982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72614</xdr:rowOff>
    </xdr:from>
    <xdr:to>
      <xdr:col>10</xdr:col>
      <xdr:colOff>165100</xdr:colOff>
      <xdr:row>59</xdr:row>
      <xdr:rowOff>2764</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1001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165341</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10109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68021</xdr:rowOff>
    </xdr:from>
    <xdr:to>
      <xdr:col>6</xdr:col>
      <xdr:colOff>38100</xdr:colOff>
      <xdr:row>58</xdr:row>
      <xdr:rowOff>169621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10012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160748</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10104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238,802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15904</xdr:rowOff>
    </xdr:from>
    <xdr:to>
      <xdr:col>24</xdr:col>
      <xdr:colOff>62865</xdr:colOff>
      <xdr:row>78</xdr:row>
      <xdr:rowOff>139886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017404"/>
          <a:ext cx="1270" cy="1495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143713</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516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139886</xdr:rowOff>
    </xdr:from>
    <xdr:to>
      <xdr:col>24</xdr:col>
      <xdr:colOff>152400</xdr:colOff>
      <xdr:row>78</xdr:row>
      <xdr:rowOff>139886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51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134031</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792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597,908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15904</xdr:rowOff>
    </xdr:from>
    <xdr:to>
      <xdr:col>24</xdr:col>
      <xdr:colOff>152400</xdr:colOff>
      <xdr:row>70</xdr:row>
      <xdr:rowOff>15904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017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63213</xdr:rowOff>
    </xdr:from>
    <xdr:to>
      <xdr:col>24</xdr:col>
      <xdr:colOff>63500</xdr:colOff>
      <xdr:row>77</xdr:row>
      <xdr:rowOff>70172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3264863"/>
          <a:ext cx="838200" cy="6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88845</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475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65968</xdr:rowOff>
    </xdr:from>
    <xdr:to>
      <xdr:col>24</xdr:col>
      <xdr:colOff>114300</xdr:colOff>
      <xdr:row>76</xdr:row>
      <xdr:rowOff>167568</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9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63213</xdr:rowOff>
    </xdr:from>
    <xdr:to>
      <xdr:col>19</xdr:col>
      <xdr:colOff>177800</xdr:colOff>
      <xdr:row>77</xdr:row>
      <xdr:rowOff>121882</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264863"/>
          <a:ext cx="889000" cy="58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48876</xdr:rowOff>
    </xdr:from>
    <xdr:to>
      <xdr:col>20</xdr:col>
      <xdr:colOff>38100</xdr:colOff>
      <xdr:row>76</xdr:row>
      <xdr:rowOff>150476</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07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167002</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85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121882</xdr:rowOff>
    </xdr:from>
    <xdr:to>
      <xdr:col>15</xdr:col>
      <xdr:colOff>50800</xdr:colOff>
      <xdr:row>78</xdr:row>
      <xdr:rowOff>6883</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323532"/>
          <a:ext cx="889000" cy="5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120019</xdr:rowOff>
    </xdr:from>
    <xdr:to>
      <xdr:col>15</xdr:col>
      <xdr:colOff>101600</xdr:colOff>
      <xdr:row>77</xdr:row>
      <xdr:rowOff>50169</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66696</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6883</xdr:rowOff>
    </xdr:from>
    <xdr:to>
      <xdr:col>10</xdr:col>
      <xdr:colOff>114300</xdr:colOff>
      <xdr:row>78</xdr:row>
      <xdr:rowOff>35198</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379983"/>
          <a:ext cx="889000" cy="28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6029</xdr:rowOff>
    </xdr:from>
    <xdr:to>
      <xdr:col>10</xdr:col>
      <xdr:colOff>165100</xdr:colOff>
      <xdr:row>77</xdr:row>
      <xdr:rowOff>107629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20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124156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82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36354</xdr:rowOff>
    </xdr:from>
    <xdr:to>
      <xdr:col>6</xdr:col>
      <xdr:colOff>38100</xdr:colOff>
      <xdr:row>77</xdr:row>
      <xdr:rowOff>137954</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238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154481</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013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19372</xdr:rowOff>
    </xdr:from>
    <xdr:to>
      <xdr:col>24</xdr:col>
      <xdr:colOff>114300</xdr:colOff>
      <xdr:row>77</xdr:row>
      <xdr:rowOff>120972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22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169249</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199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12413</xdr:rowOff>
    </xdr:from>
    <xdr:to>
      <xdr:col>20</xdr:col>
      <xdr:colOff>38100</xdr:colOff>
      <xdr:row>77</xdr:row>
      <xdr:rowOff>114013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214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105140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306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71082</xdr:rowOff>
    </xdr:from>
    <xdr:to>
      <xdr:col>15</xdr:col>
      <xdr:colOff>101600</xdr:colOff>
      <xdr:row>78</xdr:row>
      <xdr:rowOff>1232</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272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163809</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365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127533</xdr:rowOff>
    </xdr:from>
    <xdr:to>
      <xdr:col>10</xdr:col>
      <xdr:colOff>165100</xdr:colOff>
      <xdr:row>78</xdr:row>
      <xdr:rowOff>57683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329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48810</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421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155848</xdr:rowOff>
    </xdr:from>
    <xdr:to>
      <xdr:col>6</xdr:col>
      <xdr:colOff>38100</xdr:colOff>
      <xdr:row>78</xdr:row>
      <xdr:rowOff>85998</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35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77125</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450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104983</xdr:rowOff>
    </xdr:from>
    <xdr:to>
      <xdr:col>24</xdr:col>
      <xdr:colOff>62865</xdr:colOff>
      <xdr:row>98</xdr:row>
      <xdr:rowOff>139376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35483"/>
          <a:ext cx="1270" cy="1405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143203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4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139376</xdr:rowOff>
    </xdr:from>
    <xdr:to>
      <xdr:col>24</xdr:col>
      <xdr:colOff>152400</xdr:colOff>
      <xdr:row>98</xdr:row>
      <xdr:rowOff>139376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941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51660</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10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470,631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104983</xdr:rowOff>
    </xdr:from>
    <xdr:to>
      <xdr:col>24</xdr:col>
      <xdr:colOff>152400</xdr:colOff>
      <xdr:row>90</xdr:row>
      <xdr:rowOff>104983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35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51529</xdr:rowOff>
    </xdr:from>
    <xdr:to>
      <xdr:col>24</xdr:col>
      <xdr:colOff>63500</xdr:colOff>
      <xdr:row>97</xdr:row>
      <xdr:rowOff>61412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682179"/>
          <a:ext cx="838200" cy="9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143409</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311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120532</xdr:rowOff>
    </xdr:from>
    <xdr:to>
      <xdr:col>24</xdr:col>
      <xdr:colOff>114300</xdr:colOff>
      <xdr:row>97</xdr:row>
      <xdr:rowOff>50682</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7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51529</xdr:rowOff>
    </xdr:from>
    <xdr:to>
      <xdr:col>19</xdr:col>
      <xdr:colOff>177800</xdr:colOff>
      <xdr:row>97</xdr:row>
      <xdr:rowOff>133169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682179"/>
          <a:ext cx="889000" cy="81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133392</xdr:rowOff>
    </xdr:from>
    <xdr:to>
      <xdr:col>20</xdr:col>
      <xdr:colOff>38100</xdr:colOff>
      <xdr:row>97</xdr:row>
      <xdr:rowOff>63542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9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80069</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36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133169</xdr:rowOff>
    </xdr:from>
    <xdr:to>
      <xdr:col>15</xdr:col>
      <xdr:colOff>50800</xdr:colOff>
      <xdr:row>97</xdr:row>
      <xdr:rowOff>137711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763819"/>
          <a:ext cx="889000" cy="4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148146</xdr:rowOff>
    </xdr:from>
    <xdr:to>
      <xdr:col>15</xdr:col>
      <xdr:colOff>101600</xdr:colOff>
      <xdr:row>97</xdr:row>
      <xdr:rowOff>78296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0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94823</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382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137711</xdr:rowOff>
    </xdr:from>
    <xdr:to>
      <xdr:col>10</xdr:col>
      <xdr:colOff>114300</xdr:colOff>
      <xdr:row>98</xdr:row>
      <xdr:rowOff>2105</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768361"/>
          <a:ext cx="889000" cy="3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22442</xdr:rowOff>
    </xdr:from>
    <xdr:to>
      <xdr:col>10</xdr:col>
      <xdr:colOff>165100</xdr:colOff>
      <xdr:row>97</xdr:row>
      <xdr:rowOff>124042</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140569</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42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50691</xdr:rowOff>
    </xdr:from>
    <xdr:to>
      <xdr:col>6</xdr:col>
      <xdr:colOff>38100</xdr:colOff>
      <xdr:row>97</xdr:row>
      <xdr:rowOff>152291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168818</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10612</xdr:rowOff>
    </xdr:from>
    <xdr:to>
      <xdr:col>24</xdr:col>
      <xdr:colOff>114300</xdr:colOff>
      <xdr:row>97</xdr:row>
      <xdr:rowOff>112212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641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160489</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19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729</xdr:rowOff>
    </xdr:from>
    <xdr:to>
      <xdr:col>20</xdr:col>
      <xdr:colOff>38100</xdr:colOff>
      <xdr:row>97</xdr:row>
      <xdr:rowOff>102329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63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93456</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672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82369</xdr:rowOff>
    </xdr:from>
    <xdr:to>
      <xdr:col>15</xdr:col>
      <xdr:colOff>101600</xdr:colOff>
      <xdr:row>98</xdr:row>
      <xdr:rowOff>12519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71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3646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80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86911</xdr:rowOff>
    </xdr:from>
    <xdr:to>
      <xdr:col>10</xdr:col>
      <xdr:colOff>165100</xdr:colOff>
      <xdr:row>98</xdr:row>
      <xdr:rowOff>17061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717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8188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81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122755</xdr:rowOff>
    </xdr:from>
    <xdr:to>
      <xdr:col>6</xdr:col>
      <xdr:colOff>38100</xdr:colOff>
      <xdr:row>98</xdr:row>
      <xdr:rowOff>52905</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75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44032</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846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152908</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24958"/>
          <a:ext cx="1270" cy="1606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99585</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0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152908</xdr:rowOff>
    </xdr:from>
    <xdr:to>
      <xdr:col>55</xdr:col>
      <xdr:colOff>88900</xdr:colOff>
      <xdr:row>29</xdr:row>
      <xdr:rowOff>152908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24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65151</xdr:rowOff>
    </xdr:from>
    <xdr:to>
      <xdr:col>55</xdr:col>
      <xdr:colOff>0</xdr:colOff>
      <xdr:row>37</xdr:row>
      <xdr:rowOff>73406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408801"/>
          <a:ext cx="8382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61104</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57620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82677</xdr:rowOff>
    </xdr:from>
    <xdr:to>
      <xdr:col>55</xdr:col>
      <xdr:colOff>50800</xdr:colOff>
      <xdr:row>39</xdr:row>
      <xdr:rowOff>12827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59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73406</xdr:rowOff>
    </xdr:from>
    <xdr:to>
      <xdr:col>50</xdr:col>
      <xdr:colOff>114300</xdr:colOff>
      <xdr:row>37</xdr:row>
      <xdr:rowOff>76327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417056"/>
          <a:ext cx="8890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75438</xdr:rowOff>
    </xdr:from>
    <xdr:to>
      <xdr:col>50</xdr:col>
      <xdr:colOff>165100</xdr:colOff>
      <xdr:row>39</xdr:row>
      <xdr:rowOff>5588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168165</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683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76327</xdr:rowOff>
    </xdr:from>
    <xdr:to>
      <xdr:col>45</xdr:col>
      <xdr:colOff>177800</xdr:colOff>
      <xdr:row>37</xdr:row>
      <xdr:rowOff>83566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419977"/>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72263</xdr:rowOff>
    </xdr:from>
    <xdr:to>
      <xdr:col>46</xdr:col>
      <xdr:colOff>38100</xdr:colOff>
      <xdr:row>39</xdr:row>
      <xdr:rowOff>2413</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164990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680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83566</xdr:rowOff>
    </xdr:from>
    <xdr:to>
      <xdr:col>41</xdr:col>
      <xdr:colOff>50800</xdr:colOff>
      <xdr:row>37</xdr:row>
      <xdr:rowOff>89916</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427216"/>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93472</xdr:rowOff>
    </xdr:from>
    <xdr:to>
      <xdr:col>41</xdr:col>
      <xdr:colOff>101600</xdr:colOff>
      <xdr:row>39</xdr:row>
      <xdr:rowOff>23622</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14749</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701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98171</xdr:rowOff>
    </xdr:from>
    <xdr:to>
      <xdr:col>36</xdr:col>
      <xdr:colOff>165100</xdr:colOff>
      <xdr:row>39</xdr:row>
      <xdr:rowOff>28321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19448</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7059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14351</xdr:rowOff>
    </xdr:from>
    <xdr:to>
      <xdr:col>55</xdr:col>
      <xdr:colOff>50800</xdr:colOff>
      <xdr:row>37</xdr:row>
      <xdr:rowOff>115951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35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37228</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209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22606</xdr:rowOff>
    </xdr:from>
    <xdr:to>
      <xdr:col>50</xdr:col>
      <xdr:colOff>165100</xdr:colOff>
      <xdr:row>37</xdr:row>
      <xdr:rowOff>124206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36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140733</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6141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25527</xdr:rowOff>
    </xdr:from>
    <xdr:to>
      <xdr:col>46</xdr:col>
      <xdr:colOff>38100</xdr:colOff>
      <xdr:row>37</xdr:row>
      <xdr:rowOff>127127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36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143654</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6144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32766</xdr:rowOff>
    </xdr:from>
    <xdr:to>
      <xdr:col>41</xdr:col>
      <xdr:colOff>101600</xdr:colOff>
      <xdr:row>37</xdr:row>
      <xdr:rowOff>134366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150893</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615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39116</xdr:rowOff>
    </xdr:from>
    <xdr:to>
      <xdr:col>36</xdr:col>
      <xdr:colOff>165100</xdr:colOff>
      <xdr:row>37</xdr:row>
      <xdr:rowOff>140716</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382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157243</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615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59627</xdr:rowOff>
    </xdr:from>
    <xdr:to>
      <xdr:col>54</xdr:col>
      <xdr:colOff>189865</xdr:colOff>
      <xdr:row>58</xdr:row>
      <xdr:rowOff>125696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632127"/>
          <a:ext cx="1270" cy="1437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129523</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7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125696</xdr:rowOff>
    </xdr:from>
    <xdr:to>
      <xdr:col>55</xdr:col>
      <xdr:colOff>88900</xdr:colOff>
      <xdr:row>58</xdr:row>
      <xdr:rowOff>125696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69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6304</xdr:rowOff>
    </xdr:from>
    <xdr:ext cx="690189"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4073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3,175,138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59627</xdr:rowOff>
    </xdr:from>
    <xdr:to>
      <xdr:col>55</xdr:col>
      <xdr:colOff>88900</xdr:colOff>
      <xdr:row>50</xdr:row>
      <xdr:rowOff>59627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632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73940</xdr:rowOff>
    </xdr:from>
    <xdr:to>
      <xdr:col>55</xdr:col>
      <xdr:colOff>0</xdr:colOff>
      <xdr:row>58</xdr:row>
      <xdr:rowOff>90787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018040"/>
          <a:ext cx="838200" cy="16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24794</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974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1917</xdr:rowOff>
    </xdr:from>
    <xdr:to>
      <xdr:col>55</xdr:col>
      <xdr:colOff>50800</xdr:colOff>
      <xdr:row>58</xdr:row>
      <xdr:rowOff>103517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4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89612</xdr:rowOff>
    </xdr:from>
    <xdr:to>
      <xdr:col>50</xdr:col>
      <xdr:colOff>114300</xdr:colOff>
      <xdr:row>58</xdr:row>
      <xdr:rowOff>90787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10033712"/>
          <a:ext cx="889000" cy="1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11567</xdr:rowOff>
    </xdr:from>
    <xdr:to>
      <xdr:col>50</xdr:col>
      <xdr:colOff>165100</xdr:colOff>
      <xdr:row>58</xdr:row>
      <xdr:rowOff>113167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55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129694</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73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76232</xdr:rowOff>
    </xdr:from>
    <xdr:to>
      <xdr:col>45</xdr:col>
      <xdr:colOff>177800</xdr:colOff>
      <xdr:row>58</xdr:row>
      <xdr:rowOff>89612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020332"/>
          <a:ext cx="889000" cy="13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15753</xdr:rowOff>
    </xdr:from>
    <xdr:to>
      <xdr:col>46</xdr:col>
      <xdr:colOff>38100</xdr:colOff>
      <xdr:row>58</xdr:row>
      <xdr:rowOff>117353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59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133880</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735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76232</xdr:rowOff>
    </xdr:from>
    <xdr:to>
      <xdr:col>41</xdr:col>
      <xdr:colOff>50800</xdr:colOff>
      <xdr:row>58</xdr:row>
      <xdr:rowOff>95277</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020332"/>
          <a:ext cx="889000" cy="19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16947</xdr:rowOff>
    </xdr:from>
    <xdr:to>
      <xdr:col>41</xdr:col>
      <xdr:colOff>101600</xdr:colOff>
      <xdr:row>58</xdr:row>
      <xdr:rowOff>118547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6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135074</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9736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14625</xdr:rowOff>
    </xdr:from>
    <xdr:to>
      <xdr:col>36</xdr:col>
      <xdr:colOff>165100</xdr:colOff>
      <xdr:row>58</xdr:row>
      <xdr:rowOff>116225</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5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132752</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973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23140</xdr:rowOff>
    </xdr:from>
    <xdr:to>
      <xdr:col>55</xdr:col>
      <xdr:colOff>50800</xdr:colOff>
      <xdr:row>58</xdr:row>
      <xdr:rowOff>124740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6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151795</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24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39987</xdr:rowOff>
    </xdr:from>
    <xdr:to>
      <xdr:col>50</xdr:col>
      <xdr:colOff>165100</xdr:colOff>
      <xdr:row>58</xdr:row>
      <xdr:rowOff>141587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98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132714</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10076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38812</xdr:rowOff>
    </xdr:from>
    <xdr:to>
      <xdr:col>46</xdr:col>
      <xdr:colOff>38100</xdr:colOff>
      <xdr:row>58</xdr:row>
      <xdr:rowOff>140412</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8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131539</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10075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25432</xdr:rowOff>
    </xdr:from>
    <xdr:to>
      <xdr:col>41</xdr:col>
      <xdr:colOff>101600</xdr:colOff>
      <xdr:row>58</xdr:row>
      <xdr:rowOff>127032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6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118159</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10062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44477</xdr:rowOff>
    </xdr:from>
    <xdr:to>
      <xdr:col>36</xdr:col>
      <xdr:colOff>165100</xdr:colOff>
      <xdr:row>58</xdr:row>
      <xdr:rowOff>146077</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988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137204</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10081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43313</xdr:rowOff>
    </xdr:from>
    <xdr:to>
      <xdr:col>54</xdr:col>
      <xdr:colOff>189865</xdr:colOff>
      <xdr:row>78</xdr:row>
      <xdr:rowOff>136048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16263"/>
          <a:ext cx="1270" cy="1292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139875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1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136048</xdr:rowOff>
    </xdr:from>
    <xdr:to>
      <xdr:col>55</xdr:col>
      <xdr:colOff>88900</xdr:colOff>
      <xdr:row>78</xdr:row>
      <xdr:rowOff>136048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0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161440</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91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567,164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43313</xdr:rowOff>
    </xdr:from>
    <xdr:to>
      <xdr:col>55</xdr:col>
      <xdr:colOff>88900</xdr:colOff>
      <xdr:row>71</xdr:row>
      <xdr:rowOff>43313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16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97253</xdr:rowOff>
    </xdr:from>
    <xdr:to>
      <xdr:col>55</xdr:col>
      <xdr:colOff>0</xdr:colOff>
      <xdr:row>77</xdr:row>
      <xdr:rowOff>158854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298903"/>
          <a:ext cx="838200" cy="6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73435</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275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95008</xdr:rowOff>
    </xdr:from>
    <xdr:to>
      <xdr:col>55</xdr:col>
      <xdr:colOff>50800</xdr:colOff>
      <xdr:row>78</xdr:row>
      <xdr:rowOff>25158</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296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129860</xdr:rowOff>
    </xdr:from>
    <xdr:to>
      <xdr:col>50</xdr:col>
      <xdr:colOff>114300</xdr:colOff>
      <xdr:row>77</xdr:row>
      <xdr:rowOff>158854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331510"/>
          <a:ext cx="889000" cy="28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113968</xdr:rowOff>
    </xdr:from>
    <xdr:to>
      <xdr:col>50</xdr:col>
      <xdr:colOff>165100</xdr:colOff>
      <xdr:row>78</xdr:row>
      <xdr:rowOff>44118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35245</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408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129860</xdr:rowOff>
    </xdr:from>
    <xdr:to>
      <xdr:col>45</xdr:col>
      <xdr:colOff>177800</xdr:colOff>
      <xdr:row>78</xdr:row>
      <xdr:rowOff>6874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331510"/>
          <a:ext cx="8890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106431</xdr:rowOff>
    </xdr:from>
    <xdr:to>
      <xdr:col>46</xdr:col>
      <xdr:colOff>38100</xdr:colOff>
      <xdr:row>78</xdr:row>
      <xdr:rowOff>36581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27708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40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6874</xdr:rowOff>
    </xdr:from>
    <xdr:to>
      <xdr:col>41</xdr:col>
      <xdr:colOff>50800</xdr:colOff>
      <xdr:row>78</xdr:row>
      <xdr:rowOff>17962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379974"/>
          <a:ext cx="889000" cy="1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140534</xdr:rowOff>
    </xdr:from>
    <xdr:to>
      <xdr:col>41</xdr:col>
      <xdr:colOff>101600</xdr:colOff>
      <xdr:row>78</xdr:row>
      <xdr:rowOff>70684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4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61811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43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146089</xdr:rowOff>
    </xdr:from>
    <xdr:to>
      <xdr:col>36</xdr:col>
      <xdr:colOff>165100</xdr:colOff>
      <xdr:row>78</xdr:row>
      <xdr:rowOff>76239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67366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440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46453</xdr:rowOff>
    </xdr:from>
    <xdr:to>
      <xdr:col>55</xdr:col>
      <xdr:colOff>50800</xdr:colOff>
      <xdr:row>77</xdr:row>
      <xdr:rowOff>148053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48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69330</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099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108054</xdr:rowOff>
    </xdr:from>
    <xdr:to>
      <xdr:col>50</xdr:col>
      <xdr:colOff>165100</xdr:colOff>
      <xdr:row>78</xdr:row>
      <xdr:rowOff>38204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30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54731</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084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79060</xdr:rowOff>
    </xdr:from>
    <xdr:to>
      <xdr:col>46</xdr:col>
      <xdr:colOff>38100</xdr:colOff>
      <xdr:row>78</xdr:row>
      <xdr:rowOff>9210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280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25737</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055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127524</xdr:rowOff>
    </xdr:from>
    <xdr:to>
      <xdr:col>41</xdr:col>
      <xdr:colOff>101600</xdr:colOff>
      <xdr:row>78</xdr:row>
      <xdr:rowOff>57674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32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74201</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310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138612</xdr:rowOff>
    </xdr:from>
    <xdr:to>
      <xdr:col>36</xdr:col>
      <xdr:colOff>165100</xdr:colOff>
      <xdr:row>78</xdr:row>
      <xdr:rowOff>68762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34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85289</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311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68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111777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142608</xdr:rowOff>
    </xdr:from>
    <xdr:to>
      <xdr:col>54</xdr:col>
      <xdr:colOff>189865</xdr:colOff>
      <xdr:row>99</xdr:row>
      <xdr:rowOff>526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73108"/>
          <a:ext cx="1270" cy="1400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4353</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7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526</xdr:rowOff>
    </xdr:from>
    <xdr:to>
      <xdr:col>55</xdr:col>
      <xdr:colOff>88900</xdr:colOff>
      <xdr:row>99</xdr:row>
      <xdr:rowOff>526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74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89285</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4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538,982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142608</xdr:rowOff>
    </xdr:from>
    <xdr:to>
      <xdr:col>55</xdr:col>
      <xdr:colOff>88900</xdr:colOff>
      <xdr:row>90</xdr:row>
      <xdr:rowOff>142608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7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165469</xdr:rowOff>
    </xdr:from>
    <xdr:to>
      <xdr:col>55</xdr:col>
      <xdr:colOff>0</xdr:colOff>
      <xdr:row>97</xdr:row>
      <xdr:rowOff>110654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624669"/>
          <a:ext cx="838200" cy="11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100175</xdr:rowOff>
    </xdr:from>
    <xdr:ext cx="599010"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5593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121748</xdr:rowOff>
    </xdr:from>
    <xdr:to>
      <xdr:col>55</xdr:col>
      <xdr:colOff>50800</xdr:colOff>
      <xdr:row>97</xdr:row>
      <xdr:rowOff>51898</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58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16625</xdr:rowOff>
    </xdr:from>
    <xdr:to>
      <xdr:col>50</xdr:col>
      <xdr:colOff>114300</xdr:colOff>
      <xdr:row>97</xdr:row>
      <xdr:rowOff>110654</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647275"/>
          <a:ext cx="889000" cy="94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145155</xdr:rowOff>
    </xdr:from>
    <xdr:to>
      <xdr:col>50</xdr:col>
      <xdr:colOff>165100</xdr:colOff>
      <xdr:row>97</xdr:row>
      <xdr:rowOff>75305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0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91832</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39795" y="16379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16625</xdr:rowOff>
    </xdr:from>
    <xdr:to>
      <xdr:col>45</xdr:col>
      <xdr:colOff>177800</xdr:colOff>
      <xdr:row>97</xdr:row>
      <xdr:rowOff>61624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647275"/>
          <a:ext cx="889000" cy="44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160693</xdr:rowOff>
    </xdr:from>
    <xdr:to>
      <xdr:col>46</xdr:col>
      <xdr:colOff>38100</xdr:colOff>
      <xdr:row>97</xdr:row>
      <xdr:rowOff>90843</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19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81970</xdr:rowOff>
    </xdr:from>
    <xdr:ext cx="59901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50795" y="16712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61624</xdr:rowOff>
    </xdr:from>
    <xdr:to>
      <xdr:col>41</xdr:col>
      <xdr:colOff>50800</xdr:colOff>
      <xdr:row>97</xdr:row>
      <xdr:rowOff>62413</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692274"/>
          <a:ext cx="889000" cy="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12004</xdr:rowOff>
    </xdr:from>
    <xdr:to>
      <xdr:col>41</xdr:col>
      <xdr:colOff>101600</xdr:colOff>
      <xdr:row>97</xdr:row>
      <xdr:rowOff>113604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4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104731</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61795" y="16735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19214</xdr:rowOff>
    </xdr:from>
    <xdr:to>
      <xdr:col>36</xdr:col>
      <xdr:colOff>165100</xdr:colOff>
      <xdr:row>97</xdr:row>
      <xdr:rowOff>120814</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49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111941</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672795" y="16742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114669</xdr:rowOff>
    </xdr:from>
    <xdr:to>
      <xdr:col>55</xdr:col>
      <xdr:colOff>50800</xdr:colOff>
      <xdr:row>97</xdr:row>
      <xdr:rowOff>44819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57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137546</xdr:rowOff>
    </xdr:from>
    <xdr:ext cx="599010"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425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59854</xdr:rowOff>
    </xdr:from>
    <xdr:to>
      <xdr:col>50</xdr:col>
      <xdr:colOff>165100</xdr:colOff>
      <xdr:row>97</xdr:row>
      <xdr:rowOff>161454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6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152581</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39795" y="16783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137275</xdr:rowOff>
    </xdr:from>
    <xdr:to>
      <xdr:col>46</xdr:col>
      <xdr:colOff>38100</xdr:colOff>
      <xdr:row>97</xdr:row>
      <xdr:rowOff>67425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59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83952</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50795" y="16371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10824</xdr:rowOff>
    </xdr:from>
    <xdr:to>
      <xdr:col>41</xdr:col>
      <xdr:colOff>101600</xdr:colOff>
      <xdr:row>97</xdr:row>
      <xdr:rowOff>112424</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64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128951</xdr:rowOff>
    </xdr:from>
    <xdr:ext cx="59901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61795" y="16416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11613</xdr:rowOff>
    </xdr:from>
    <xdr:to>
      <xdr:col>36</xdr:col>
      <xdr:colOff>165100</xdr:colOff>
      <xdr:row>97</xdr:row>
      <xdr:rowOff>113213</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64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129740</xdr:rowOff>
    </xdr:from>
    <xdr:ext cx="599010"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672795" y="16417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99220</xdr:rowOff>
    </xdr:from>
    <xdr:to>
      <xdr:col>85</xdr:col>
      <xdr:colOff>126364</xdr:colOff>
      <xdr:row>38</xdr:row>
      <xdr:rowOff>124306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414170"/>
          <a:ext cx="1269" cy="1225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128133</xdr:rowOff>
    </xdr:from>
    <xdr:ext cx="469744"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4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124306</xdr:rowOff>
    </xdr:from>
    <xdr:to>
      <xdr:col>86</xdr:col>
      <xdr:colOff>25400</xdr:colOff>
      <xdr:row>38</xdr:row>
      <xdr:rowOff>124306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39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45897</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89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542,708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99220</xdr:rowOff>
    </xdr:from>
    <xdr:to>
      <xdr:col>86</xdr:col>
      <xdr:colOff>25400</xdr:colOff>
      <xdr:row>31</xdr:row>
      <xdr:rowOff>99220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414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590</xdr:rowOff>
    </xdr:from>
    <xdr:to>
      <xdr:col>85</xdr:col>
      <xdr:colOff>127000</xdr:colOff>
      <xdr:row>38</xdr:row>
      <xdr:rowOff>25612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515690"/>
          <a:ext cx="838200" cy="2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106834</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4504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128407</xdr:rowOff>
    </xdr:from>
    <xdr:to>
      <xdr:col>85</xdr:col>
      <xdr:colOff>177800</xdr:colOff>
      <xdr:row>38</xdr:row>
      <xdr:rowOff>58556</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7205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19205</xdr:rowOff>
    </xdr:from>
    <xdr:to>
      <xdr:col>81</xdr:col>
      <xdr:colOff>50800</xdr:colOff>
      <xdr:row>38</xdr:row>
      <xdr:rowOff>25612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4592300" y="6534305"/>
          <a:ext cx="889000" cy="6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130185</xdr:rowOff>
    </xdr:from>
    <xdr:to>
      <xdr:col>81</xdr:col>
      <xdr:colOff>101600</xdr:colOff>
      <xdr:row>38</xdr:row>
      <xdr:rowOff>60335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7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76862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4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19205</xdr:rowOff>
    </xdr:from>
    <xdr:to>
      <xdr:col>76</xdr:col>
      <xdr:colOff>114300</xdr:colOff>
      <xdr:row>38</xdr:row>
      <xdr:rowOff>30230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534305"/>
          <a:ext cx="889000" cy="1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100414</xdr:rowOff>
    </xdr:from>
    <xdr:to>
      <xdr:col>76</xdr:col>
      <xdr:colOff>165100</xdr:colOff>
      <xdr:row>38</xdr:row>
      <xdr:rowOff>30564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4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47091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1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28191</xdr:rowOff>
    </xdr:from>
    <xdr:to>
      <xdr:col>71</xdr:col>
      <xdr:colOff>177800</xdr:colOff>
      <xdr:row>38</xdr:row>
      <xdr:rowOff>30230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a:off x="12814300" y="6543291"/>
          <a:ext cx="889000" cy="2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139137</xdr:rowOff>
    </xdr:from>
    <xdr:to>
      <xdr:col>72</xdr:col>
      <xdr:colOff>38100</xdr:colOff>
      <xdr:row>38</xdr:row>
      <xdr:rowOff>69287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8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85814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5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135848</xdr:rowOff>
    </xdr:from>
    <xdr:to>
      <xdr:col>67</xdr:col>
      <xdr:colOff>101600</xdr:colOff>
      <xdr:row>38</xdr:row>
      <xdr:rowOff>65998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479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82525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25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121240</xdr:rowOff>
    </xdr:from>
    <xdr:to>
      <xdr:col>85</xdr:col>
      <xdr:colOff>177800</xdr:colOff>
      <xdr:row>38</xdr:row>
      <xdr:rowOff>51390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6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80617</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252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146263</xdr:rowOff>
    </xdr:from>
    <xdr:to>
      <xdr:col>81</xdr:col>
      <xdr:colOff>101600</xdr:colOff>
      <xdr:row>38</xdr:row>
      <xdr:rowOff>76412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899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67539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582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139855</xdr:rowOff>
    </xdr:from>
    <xdr:to>
      <xdr:col>76</xdr:col>
      <xdr:colOff>165100</xdr:colOff>
      <xdr:row>38</xdr:row>
      <xdr:rowOff>70005</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48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61132</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576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150880</xdr:rowOff>
    </xdr:from>
    <xdr:to>
      <xdr:col>72</xdr:col>
      <xdr:colOff>38100</xdr:colOff>
      <xdr:row>38</xdr:row>
      <xdr:rowOff>81031</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49453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72157</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587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148841</xdr:rowOff>
    </xdr:from>
    <xdr:to>
      <xdr:col>67</xdr:col>
      <xdr:colOff>101600</xdr:colOff>
      <xdr:row>38</xdr:row>
      <xdr:rowOff>78991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49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70118</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585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126016</xdr:rowOff>
    </xdr:from>
    <xdr:to>
      <xdr:col>85</xdr:col>
      <xdr:colOff>126364</xdr:colOff>
      <xdr:row>58</xdr:row>
      <xdr:rowOff>120778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98516"/>
          <a:ext cx="1269" cy="1366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124605</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6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120778</xdr:rowOff>
    </xdr:from>
    <xdr:to>
      <xdr:col>86</xdr:col>
      <xdr:colOff>25400</xdr:colOff>
      <xdr:row>58</xdr:row>
      <xdr:rowOff>120778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6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72693</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73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767,183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126016</xdr:rowOff>
    </xdr:from>
    <xdr:to>
      <xdr:col>86</xdr:col>
      <xdr:colOff>25400</xdr:colOff>
      <xdr:row>50</xdr:row>
      <xdr:rowOff>126016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9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34348</xdr:rowOff>
    </xdr:from>
    <xdr:to>
      <xdr:col>85</xdr:col>
      <xdr:colOff>127000</xdr:colOff>
      <xdr:row>58</xdr:row>
      <xdr:rowOff>55133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978448"/>
          <a:ext cx="838200" cy="20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97880</xdr:rowOff>
    </xdr:from>
    <xdr:ext cx="599010"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6990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75003</xdr:rowOff>
    </xdr:from>
    <xdr:to>
      <xdr:col>85</xdr:col>
      <xdr:colOff>177800</xdr:colOff>
      <xdr:row>58</xdr:row>
      <xdr:rowOff>5153</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84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42747</xdr:rowOff>
    </xdr:from>
    <xdr:to>
      <xdr:col>81</xdr:col>
      <xdr:colOff>50800</xdr:colOff>
      <xdr:row>58</xdr:row>
      <xdr:rowOff>55133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986847"/>
          <a:ext cx="889000" cy="1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70962</xdr:rowOff>
    </xdr:from>
    <xdr:to>
      <xdr:col>81</xdr:col>
      <xdr:colOff>101600</xdr:colOff>
      <xdr:row>58</xdr:row>
      <xdr:rowOff>1112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17639</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181795" y="961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42747</xdr:rowOff>
    </xdr:from>
    <xdr:to>
      <xdr:col>76</xdr:col>
      <xdr:colOff>114300</xdr:colOff>
      <xdr:row>58</xdr:row>
      <xdr:rowOff>62202</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986847"/>
          <a:ext cx="889000" cy="1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69658</xdr:rowOff>
    </xdr:from>
    <xdr:to>
      <xdr:col>76</xdr:col>
      <xdr:colOff>165100</xdr:colOff>
      <xdr:row>57</xdr:row>
      <xdr:rowOff>171258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16335</xdr:rowOff>
    </xdr:from>
    <xdr:ext cx="59901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292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58983</xdr:rowOff>
    </xdr:from>
    <xdr:to>
      <xdr:col>71</xdr:col>
      <xdr:colOff>177800</xdr:colOff>
      <xdr:row>58</xdr:row>
      <xdr:rowOff>62202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10003083"/>
          <a:ext cx="889000" cy="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103746</xdr:rowOff>
    </xdr:from>
    <xdr:to>
      <xdr:col>72</xdr:col>
      <xdr:colOff>38100</xdr:colOff>
      <xdr:row>58</xdr:row>
      <xdr:rowOff>33896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50423</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03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103312</xdr:rowOff>
    </xdr:from>
    <xdr:to>
      <xdr:col>67</xdr:col>
      <xdr:colOff>101600</xdr:colOff>
      <xdr:row>58</xdr:row>
      <xdr:rowOff>33462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49989</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14795" y="965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154998</xdr:rowOff>
    </xdr:from>
    <xdr:to>
      <xdr:col>85</xdr:col>
      <xdr:colOff>177800</xdr:colOff>
      <xdr:row>58</xdr:row>
      <xdr:rowOff>85148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927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69925</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842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4333</xdr:rowOff>
    </xdr:from>
    <xdr:to>
      <xdr:col>81</xdr:col>
      <xdr:colOff>101600</xdr:colOff>
      <xdr:row>58</xdr:row>
      <xdr:rowOff>105933</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948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97060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10041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163397</xdr:rowOff>
    </xdr:from>
    <xdr:to>
      <xdr:col>76</xdr:col>
      <xdr:colOff>165100</xdr:colOff>
      <xdr:row>58</xdr:row>
      <xdr:rowOff>93547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93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84674</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10028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11402</xdr:rowOff>
    </xdr:from>
    <xdr:to>
      <xdr:col>72</xdr:col>
      <xdr:colOff>38100</xdr:colOff>
      <xdr:row>58</xdr:row>
      <xdr:rowOff>113002</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955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104129</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1004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8183</xdr:rowOff>
    </xdr:from>
    <xdr:to>
      <xdr:col>67</xdr:col>
      <xdr:colOff>101600</xdr:colOff>
      <xdr:row>58</xdr:row>
      <xdr:rowOff>109783</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95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100910</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1004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75210</xdr:rowOff>
    </xdr:from>
    <xdr:to>
      <xdr:col>85</xdr:col>
      <xdr:colOff>126364</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076710"/>
          <a:ext cx="1269" cy="1512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49004</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9355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21887</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851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793,853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75210</xdr:rowOff>
    </xdr:from>
    <xdr:to>
      <xdr:col>86</xdr:col>
      <xdr:colOff>25400</xdr:colOff>
      <xdr:row>70</xdr:row>
      <xdr:rowOff>75210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076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30305</xdr:rowOff>
    </xdr:from>
    <xdr:to>
      <xdr:col>85</xdr:col>
      <xdr:colOff>127000</xdr:colOff>
      <xdr:row>79</xdr:row>
      <xdr:rowOff>38181</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5481300" y="13574855"/>
          <a:ext cx="838200" cy="7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137904</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39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115027</xdr:rowOff>
    </xdr:from>
    <xdr:to>
      <xdr:col>85</xdr:col>
      <xdr:colOff>177800</xdr:colOff>
      <xdr:row>79</xdr:row>
      <xdr:rowOff>45177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88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38181</xdr:rowOff>
    </xdr:from>
    <xdr:to>
      <xdr:col>81</xdr:col>
      <xdr:colOff>50800</xdr:colOff>
      <xdr:row>79</xdr:row>
      <xdr:rowOff>41951</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4592300" y="13582731"/>
          <a:ext cx="889000" cy="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117103</xdr:rowOff>
    </xdr:from>
    <xdr:to>
      <xdr:col>81</xdr:col>
      <xdr:colOff>101600</xdr:colOff>
      <xdr:row>79</xdr:row>
      <xdr:rowOff>47253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9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63780</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26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41951</xdr:rowOff>
    </xdr:from>
    <xdr:to>
      <xdr:col>76</xdr:col>
      <xdr:colOff>114300</xdr:colOff>
      <xdr:row>79</xdr:row>
      <xdr:rowOff>43794</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flipV="1">
          <a:off x="13703300" y="13586501"/>
          <a:ext cx="889000" cy="1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120169</xdr:rowOff>
    </xdr:from>
    <xdr:to>
      <xdr:col>76</xdr:col>
      <xdr:colOff>165100</xdr:colOff>
      <xdr:row>79</xdr:row>
      <xdr:rowOff>50319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9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66846</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26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43732</xdr:rowOff>
    </xdr:from>
    <xdr:to>
      <xdr:col>71</xdr:col>
      <xdr:colOff>177800</xdr:colOff>
      <xdr:row>79</xdr:row>
      <xdr:rowOff>43794</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3588282"/>
          <a:ext cx="889000" cy="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121190</xdr:rowOff>
    </xdr:from>
    <xdr:to>
      <xdr:col>72</xdr:col>
      <xdr:colOff>38100</xdr:colOff>
      <xdr:row>79</xdr:row>
      <xdr:rowOff>51340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9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67867</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26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128552</xdr:rowOff>
    </xdr:from>
    <xdr:to>
      <xdr:col>67</xdr:col>
      <xdr:colOff>101600</xdr:colOff>
      <xdr:row>79</xdr:row>
      <xdr:rowOff>58702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75229</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27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150955</xdr:rowOff>
    </xdr:from>
    <xdr:to>
      <xdr:col>85</xdr:col>
      <xdr:colOff>177800</xdr:colOff>
      <xdr:row>79</xdr:row>
      <xdr:rowOff>81105</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2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93454</xdr:rowOff>
    </xdr:from>
    <xdr:ext cx="469744"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466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158831</xdr:rowOff>
    </xdr:from>
    <xdr:to>
      <xdr:col>81</xdr:col>
      <xdr:colOff>101600</xdr:colOff>
      <xdr:row>79</xdr:row>
      <xdr:rowOff>88981</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31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80108</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46428" y="13624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162601</xdr:rowOff>
    </xdr:from>
    <xdr:to>
      <xdr:col>76</xdr:col>
      <xdr:colOff>165100</xdr:colOff>
      <xdr:row>79</xdr:row>
      <xdr:rowOff>92751</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3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83878</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57428" y="13628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164444</xdr:rowOff>
    </xdr:from>
    <xdr:to>
      <xdr:col>72</xdr:col>
      <xdr:colOff>38100</xdr:colOff>
      <xdr:row>79</xdr:row>
      <xdr:rowOff>94594</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53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85721</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4017" y="136302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164382</xdr:rowOff>
    </xdr:from>
    <xdr:to>
      <xdr:col>67</xdr:col>
      <xdr:colOff>101600</xdr:colOff>
      <xdr:row>79</xdr:row>
      <xdr:rowOff>94532</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537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85659</xdr:rowOff>
    </xdr:from>
    <xdr:ext cx="378565"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5017" y="13630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10446</xdr:rowOff>
    </xdr:from>
    <xdr:to>
      <xdr:col>85</xdr:col>
      <xdr:colOff>126364</xdr:colOff>
      <xdr:row>98</xdr:row>
      <xdr:rowOff>153705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40946"/>
          <a:ext cx="1269" cy="1514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157532</xdr:rowOff>
    </xdr:from>
    <xdr:ext cx="534377"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95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153705</xdr:rowOff>
    </xdr:from>
    <xdr:to>
      <xdr:col>86</xdr:col>
      <xdr:colOff>25400</xdr:colOff>
      <xdr:row>98</xdr:row>
      <xdr:rowOff>153705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955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128573</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1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827,850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10446</xdr:rowOff>
    </xdr:from>
    <xdr:to>
      <xdr:col>86</xdr:col>
      <xdr:colOff>25400</xdr:colOff>
      <xdr:row>90</xdr:row>
      <xdr:rowOff>10446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40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16447</xdr:rowOff>
    </xdr:from>
    <xdr:to>
      <xdr:col>85</xdr:col>
      <xdr:colOff>127000</xdr:colOff>
      <xdr:row>97</xdr:row>
      <xdr:rowOff>23676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647097"/>
          <a:ext cx="838200" cy="7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160456</xdr:rowOff>
    </xdr:from>
    <xdr:ext cx="599010"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619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10579</xdr:rowOff>
    </xdr:from>
    <xdr:to>
      <xdr:col>85</xdr:col>
      <xdr:colOff>177800</xdr:colOff>
      <xdr:row>97</xdr:row>
      <xdr:rowOff>112179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23676</xdr:rowOff>
    </xdr:from>
    <xdr:to>
      <xdr:col>81</xdr:col>
      <xdr:colOff>50800</xdr:colOff>
      <xdr:row>97</xdr:row>
      <xdr:rowOff>33471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654326"/>
          <a:ext cx="889000" cy="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36629</xdr:rowOff>
    </xdr:from>
    <xdr:to>
      <xdr:col>81</xdr:col>
      <xdr:colOff>101600</xdr:colOff>
      <xdr:row>97</xdr:row>
      <xdr:rowOff>138229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129356</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181795" y="16760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33471</xdr:rowOff>
    </xdr:from>
    <xdr:to>
      <xdr:col>76</xdr:col>
      <xdr:colOff>114300</xdr:colOff>
      <xdr:row>97</xdr:row>
      <xdr:rowOff>93574</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664121"/>
          <a:ext cx="889000" cy="60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50507</xdr:rowOff>
    </xdr:from>
    <xdr:to>
      <xdr:col>76</xdr:col>
      <xdr:colOff>165100</xdr:colOff>
      <xdr:row>97</xdr:row>
      <xdr:rowOff>152107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143234</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292795" y="16773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93574</xdr:rowOff>
    </xdr:from>
    <xdr:to>
      <xdr:col>71</xdr:col>
      <xdr:colOff>177800</xdr:colOff>
      <xdr:row>97</xdr:row>
      <xdr:rowOff>116215</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2814300" y="16724224"/>
          <a:ext cx="889000" cy="2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58934</xdr:rowOff>
    </xdr:from>
    <xdr:to>
      <xdr:col>72</xdr:col>
      <xdr:colOff>38100</xdr:colOff>
      <xdr:row>97</xdr:row>
      <xdr:rowOff>160534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151661</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03795" y="16782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62849</xdr:rowOff>
    </xdr:from>
    <xdr:to>
      <xdr:col>67</xdr:col>
      <xdr:colOff>101600</xdr:colOff>
      <xdr:row>97</xdr:row>
      <xdr:rowOff>164449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9526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14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137097</xdr:rowOff>
    </xdr:from>
    <xdr:to>
      <xdr:col>85</xdr:col>
      <xdr:colOff>177800</xdr:colOff>
      <xdr:row>97</xdr:row>
      <xdr:rowOff>67247</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59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159974</xdr:rowOff>
    </xdr:from>
    <xdr:ext cx="599010"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447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144326</xdr:rowOff>
    </xdr:from>
    <xdr:to>
      <xdr:col>81</xdr:col>
      <xdr:colOff>101600</xdr:colOff>
      <xdr:row>97</xdr:row>
      <xdr:rowOff>74476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60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91003</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181795" y="163787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154121</xdr:rowOff>
    </xdr:from>
    <xdr:to>
      <xdr:col>76</xdr:col>
      <xdr:colOff>165100</xdr:colOff>
      <xdr:row>97</xdr:row>
      <xdr:rowOff>84271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61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100798</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292795" y="16388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42774</xdr:rowOff>
    </xdr:from>
    <xdr:to>
      <xdr:col>72</xdr:col>
      <xdr:colOff>38100</xdr:colOff>
      <xdr:row>97</xdr:row>
      <xdr:rowOff>144374</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673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160901</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03795" y="164486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65415</xdr:rowOff>
    </xdr:from>
    <xdr:to>
      <xdr:col>67</xdr:col>
      <xdr:colOff>101600</xdr:colOff>
      <xdr:row>97</xdr:row>
      <xdr:rowOff>167015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696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158142</xdr:rowOff>
    </xdr:from>
    <xdr:ext cx="59901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14795" y="16788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4117</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19067"/>
          <a:ext cx="1269" cy="1335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2349</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888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122244</xdr:rowOff>
    </xdr:from>
    <xdr:ext cx="534377"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09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58,431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4117</xdr:rowOff>
    </xdr:from>
    <xdr:to>
      <xdr:col>116</xdr:col>
      <xdr:colOff>152400</xdr:colOff>
      <xdr:row>31</xdr:row>
      <xdr:rowOff>4117</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19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91249</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348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68372</xdr:rowOff>
    </xdr:from>
    <xdr:to>
      <xdr:col>116</xdr:col>
      <xdr:colOff>114300</xdr:colOff>
      <xdr:row>38</xdr:row>
      <xdr:rowOff>169972</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72989</xdr:rowOff>
    </xdr:from>
    <xdr:to>
      <xdr:col>112</xdr:col>
      <xdr:colOff>38100</xdr:colOff>
      <xdr:row>39</xdr:row>
      <xdr:rowOff>3139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88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19666</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363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77219</xdr:rowOff>
    </xdr:from>
    <xdr:to>
      <xdr:col>107</xdr:col>
      <xdr:colOff>101600</xdr:colOff>
      <xdr:row>39</xdr:row>
      <xdr:rowOff>7369</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9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23896</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367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79528</xdr:rowOff>
    </xdr:from>
    <xdr:to>
      <xdr:col>102</xdr:col>
      <xdr:colOff>165100</xdr:colOff>
      <xdr:row>39</xdr:row>
      <xdr:rowOff>9678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9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26204</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3698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82590</xdr:rowOff>
    </xdr:from>
    <xdr:to>
      <xdr:col>98</xdr:col>
      <xdr:colOff>38100</xdr:colOff>
      <xdr:row>39</xdr:row>
      <xdr:rowOff>12740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9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29268</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372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46799</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618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北海道平均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123190</xdr:rowOff>
    </xdr:from>
    <xdr:to>
      <xdr:col>98</xdr:col>
      <xdr:colOff>38100</xdr:colOff>
      <xdr:row>50</xdr:row>
      <xdr:rowOff>53340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69867</xdr:rowOff>
    </xdr:from>
    <xdr:ext cx="313932"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99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類似団体平均を上回っている項目として商工費については、町独自の取組み「アポイ岳ジオパーク」推進のための人員配置による人件費によるもので、</a:t>
          </a:r>
        </a:p>
        <a:p>
          <a:r>
            <a:rPr kumimoji="1" lang="ja-JP" altLang="en-US" sz="1300">
              <a:latin typeface="ＭＳ Ｐゴシック" panose="020B0600070205080204" pitchFamily="50" charset="-128"/>
              <a:ea typeface="ＭＳ Ｐゴシック" panose="020B0600070205080204" pitchFamily="50" charset="-128"/>
            </a:rPr>
            <a:t>公債費については小学校改築事業、特別養護老人ホーム移転改築事業をはじめとした償還により、類似団体平均を上回っている。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R4</a:t>
          </a:r>
          <a:r>
            <a:rPr kumimoji="1" lang="ja-JP" altLang="en-US" sz="1400">
              <a:latin typeface="ＭＳ ゴシック" pitchFamily="49" charset="-128"/>
              <a:ea typeface="ＭＳ ゴシック" pitchFamily="49" charset="-128"/>
            </a:rPr>
            <a:t>は適切な財源の確保や歳出の精査などにより、取崩しを回避出来ており、財政調整基金残高の維持、実質単年度収支についても黒字となっている。</a:t>
          </a:r>
        </a:p>
        <a:p>
          <a:r>
            <a:rPr kumimoji="1" lang="ja-JP" altLang="en-US" sz="1400">
              <a:latin typeface="ＭＳ ゴシック" pitchFamily="49" charset="-128"/>
              <a:ea typeface="ＭＳ ゴシック" pitchFamily="49" charset="-128"/>
            </a:rPr>
            <a:t>　ただ、公債費は令和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年度まで高止まりし、その後も大型事業を控えていることから、事務事業の見直し・投資的事業の実施年度調整等により歳出の抑制に努めなければならない。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全会計が黒字決算のため、連結実質赤字比率は該当しない。</a:t>
          </a:r>
        </a:p>
        <a:p>
          <a:r>
            <a:rPr kumimoji="1" lang="ja-JP" altLang="en-US" sz="1400">
              <a:latin typeface="ＭＳ ゴシック" pitchFamily="49" charset="-128"/>
              <a:ea typeface="ＭＳ ゴシック" pitchFamily="49" charset="-128"/>
            </a:rPr>
            <a:t>　大きな比率を占める水道事業会計では、流動資産が流動負債を大幅に上回っている状況ではあるが、給水人口が年々減少しているので、今後においても注意する必要がある。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415" t="s">
        <v>81</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 thickBot="1" x14ac:dyDescent="0.25">
      <c r="B2" s="182" t="s">
        <v>82</v>
      </c>
      <c r="C2" s="182"/>
      <c r="D2" s="183"/>
    </row>
    <row r="3" spans="1:119" ht="18.75" customHeight="1" thickBot="1" x14ac:dyDescent="0.25">
      <c r="A3" s="181"/>
      <c r="B3" s="416" t="s">
        <v>83</v>
      </c>
      <c r="C3" s="417"/>
      <c r="D3" s="417"/>
      <c r="E3" s="418"/>
      <c r="F3" s="418"/>
      <c r="G3" s="418"/>
      <c r="H3" s="418"/>
      <c r="I3" s="418"/>
      <c r="J3" s="418"/>
      <c r="K3" s="418"/>
      <c r="L3" s="418" t="s">
        <v>84</v>
      </c>
      <c r="M3" s="418"/>
      <c r="N3" s="418"/>
      <c r="O3" s="418"/>
      <c r="P3" s="418"/>
      <c r="Q3" s="418"/>
      <c r="R3" s="425"/>
      <c r="S3" s="425"/>
      <c r="T3" s="425"/>
      <c r="U3" s="425"/>
      <c r="V3" s="426"/>
      <c r="W3" s="400" t="s">
        <v>85</v>
      </c>
      <c r="X3" s="401"/>
      <c r="Y3" s="401"/>
      <c r="Z3" s="401"/>
      <c r="AA3" s="401"/>
      <c r="AB3" s="417"/>
      <c r="AC3" s="425" t="s">
        <v>86</v>
      </c>
      <c r="AD3" s="401"/>
      <c r="AE3" s="401"/>
      <c r="AF3" s="401"/>
      <c r="AG3" s="401"/>
      <c r="AH3" s="401"/>
      <c r="AI3" s="401"/>
      <c r="AJ3" s="401"/>
      <c r="AK3" s="401"/>
      <c r="AL3" s="402"/>
      <c r="AM3" s="400" t="s">
        <v>87</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88</v>
      </c>
      <c r="BO3" s="401"/>
      <c r="BP3" s="401"/>
      <c r="BQ3" s="401"/>
      <c r="BR3" s="401"/>
      <c r="BS3" s="401"/>
      <c r="BT3" s="401"/>
      <c r="BU3" s="402"/>
      <c r="BV3" s="400" t="s">
        <v>89</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90</v>
      </c>
      <c r="CU3" s="401"/>
      <c r="CV3" s="401"/>
      <c r="CW3" s="401"/>
      <c r="CX3" s="401"/>
      <c r="CY3" s="401"/>
      <c r="CZ3" s="401"/>
      <c r="DA3" s="402"/>
      <c r="DB3" s="400" t="s">
        <v>91</v>
      </c>
      <c r="DC3" s="401"/>
      <c r="DD3" s="401"/>
      <c r="DE3" s="401"/>
      <c r="DF3" s="401"/>
      <c r="DG3" s="401"/>
      <c r="DH3" s="401"/>
      <c r="DI3" s="402"/>
    </row>
    <row r="4" spans="1:119" ht="18.75" customHeight="1" x14ac:dyDescent="0.2">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92</v>
      </c>
      <c r="AZ4" s="404"/>
      <c r="BA4" s="404"/>
      <c r="BB4" s="404"/>
      <c r="BC4" s="404"/>
      <c r="BD4" s="404"/>
      <c r="BE4" s="404"/>
      <c r="BF4" s="404"/>
      <c r="BG4" s="404"/>
      <c r="BH4" s="404"/>
      <c r="BI4" s="404"/>
      <c r="BJ4" s="404"/>
      <c r="BK4" s="404"/>
      <c r="BL4" s="404"/>
      <c r="BM4" s="405"/>
      <c r="BN4" s="406">
        <v>5276205</v>
      </c>
      <c r="BO4" s="407"/>
      <c r="BP4" s="407"/>
      <c r="BQ4" s="407"/>
      <c r="BR4" s="407"/>
      <c r="BS4" s="407"/>
      <c r="BT4" s="407"/>
      <c r="BU4" s="408"/>
      <c r="BV4" s="406">
        <v>5173898</v>
      </c>
      <c r="BW4" s="407"/>
      <c r="BX4" s="407"/>
      <c r="BY4" s="407"/>
      <c r="BZ4" s="407"/>
      <c r="CA4" s="407"/>
      <c r="CB4" s="407"/>
      <c r="CC4" s="408"/>
      <c r="CD4" s="409" t="s">
        <v>93</v>
      </c>
      <c r="CE4" s="410"/>
      <c r="CF4" s="410"/>
      <c r="CG4" s="410"/>
      <c r="CH4" s="410"/>
      <c r="CI4" s="410"/>
      <c r="CJ4" s="410"/>
      <c r="CK4" s="410"/>
      <c r="CL4" s="410"/>
      <c r="CM4" s="410"/>
      <c r="CN4" s="410"/>
      <c r="CO4" s="410"/>
      <c r="CP4" s="410"/>
      <c r="CQ4" s="410"/>
      <c r="CR4" s="410"/>
      <c r="CS4" s="411"/>
      <c r="CT4" s="412">
        <v>2.5</v>
      </c>
      <c r="CU4" s="413"/>
      <c r="CV4" s="413"/>
      <c r="CW4" s="413"/>
      <c r="CX4" s="413"/>
      <c r="CY4" s="413"/>
      <c r="CZ4" s="413"/>
      <c r="DA4" s="414"/>
      <c r="DB4" s="412">
        <v>1.7</v>
      </c>
      <c r="DC4" s="413"/>
      <c r="DD4" s="413"/>
      <c r="DE4" s="413"/>
      <c r="DF4" s="413"/>
      <c r="DG4" s="413"/>
      <c r="DH4" s="413"/>
      <c r="DI4" s="414"/>
    </row>
    <row r="5" spans="1:119" ht="18.75" customHeight="1" x14ac:dyDescent="0.2">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94</v>
      </c>
      <c r="AN5" s="473"/>
      <c r="AO5" s="473"/>
      <c r="AP5" s="473"/>
      <c r="AQ5" s="473"/>
      <c r="AR5" s="473"/>
      <c r="AS5" s="473"/>
      <c r="AT5" s="474"/>
      <c r="AU5" s="475" t="s">
        <v>95</v>
      </c>
      <c r="AV5" s="476"/>
      <c r="AW5" s="476"/>
      <c r="AX5" s="476"/>
      <c r="AY5" s="477" t="s">
        <v>96</v>
      </c>
      <c r="AZ5" s="478"/>
      <c r="BA5" s="478"/>
      <c r="BB5" s="478"/>
      <c r="BC5" s="478"/>
      <c r="BD5" s="478"/>
      <c r="BE5" s="478"/>
      <c r="BF5" s="478"/>
      <c r="BG5" s="478"/>
      <c r="BH5" s="478"/>
      <c r="BI5" s="478"/>
      <c r="BJ5" s="478"/>
      <c r="BK5" s="478"/>
      <c r="BL5" s="478"/>
      <c r="BM5" s="479"/>
      <c r="BN5" s="443">
        <v>5198383</v>
      </c>
      <c r="BO5" s="444"/>
      <c r="BP5" s="444"/>
      <c r="BQ5" s="444"/>
      <c r="BR5" s="444"/>
      <c r="BS5" s="444"/>
      <c r="BT5" s="444"/>
      <c r="BU5" s="445"/>
      <c r="BV5" s="443">
        <v>5119835</v>
      </c>
      <c r="BW5" s="444"/>
      <c r="BX5" s="444"/>
      <c r="BY5" s="444"/>
      <c r="BZ5" s="444"/>
      <c r="CA5" s="444"/>
      <c r="CB5" s="444"/>
      <c r="CC5" s="445"/>
      <c r="CD5" s="446" t="s">
        <v>97</v>
      </c>
      <c r="CE5" s="447"/>
      <c r="CF5" s="447"/>
      <c r="CG5" s="447"/>
      <c r="CH5" s="447"/>
      <c r="CI5" s="447"/>
      <c r="CJ5" s="447"/>
      <c r="CK5" s="447"/>
      <c r="CL5" s="447"/>
      <c r="CM5" s="447"/>
      <c r="CN5" s="447"/>
      <c r="CO5" s="447"/>
      <c r="CP5" s="447"/>
      <c r="CQ5" s="447"/>
      <c r="CR5" s="447"/>
      <c r="CS5" s="448"/>
      <c r="CT5" s="440">
        <v>83.5</v>
      </c>
      <c r="CU5" s="441"/>
      <c r="CV5" s="441"/>
      <c r="CW5" s="441"/>
      <c r="CX5" s="441"/>
      <c r="CY5" s="441"/>
      <c r="CZ5" s="441"/>
      <c r="DA5" s="442"/>
      <c r="DB5" s="440">
        <v>80.900000000000006</v>
      </c>
      <c r="DC5" s="441"/>
      <c r="DD5" s="441"/>
      <c r="DE5" s="441"/>
      <c r="DF5" s="441"/>
      <c r="DG5" s="441"/>
      <c r="DH5" s="441"/>
      <c r="DI5" s="442"/>
    </row>
    <row r="6" spans="1:119" ht="18.75" customHeight="1" x14ac:dyDescent="0.2">
      <c r="A6" s="181"/>
      <c r="B6" s="449" t="s">
        <v>98</v>
      </c>
      <c r="C6" s="450"/>
      <c r="D6" s="450"/>
      <c r="E6" s="451"/>
      <c r="F6" s="451"/>
      <c r="G6" s="451"/>
      <c r="H6" s="451"/>
      <c r="I6" s="451"/>
      <c r="J6" s="451"/>
      <c r="K6" s="451"/>
      <c r="L6" s="451" t="s">
        <v>99</v>
      </c>
      <c r="M6" s="451"/>
      <c r="N6" s="451"/>
      <c r="O6" s="451"/>
      <c r="P6" s="451"/>
      <c r="Q6" s="451"/>
      <c r="R6" s="455"/>
      <c r="S6" s="455"/>
      <c r="T6" s="455"/>
      <c r="U6" s="455"/>
      <c r="V6" s="456"/>
      <c r="W6" s="459" t="s">
        <v>100</v>
      </c>
      <c r="X6" s="460"/>
      <c r="Y6" s="460"/>
      <c r="Z6" s="460"/>
      <c r="AA6" s="460"/>
      <c r="AB6" s="450"/>
      <c r="AC6" s="463" t="s">
        <v>101</v>
      </c>
      <c r="AD6" s="464"/>
      <c r="AE6" s="464"/>
      <c r="AF6" s="464"/>
      <c r="AG6" s="464"/>
      <c r="AH6" s="464"/>
      <c r="AI6" s="464"/>
      <c r="AJ6" s="464"/>
      <c r="AK6" s="464"/>
      <c r="AL6" s="465"/>
      <c r="AM6" s="472" t="s">
        <v>102</v>
      </c>
      <c r="AN6" s="473"/>
      <c r="AO6" s="473"/>
      <c r="AP6" s="473"/>
      <c r="AQ6" s="473"/>
      <c r="AR6" s="473"/>
      <c r="AS6" s="473"/>
      <c r="AT6" s="474"/>
      <c r="AU6" s="475" t="s">
        <v>95</v>
      </c>
      <c r="AV6" s="476"/>
      <c r="AW6" s="476"/>
      <c r="AX6" s="476"/>
      <c r="AY6" s="477" t="s">
        <v>103</v>
      </c>
      <c r="AZ6" s="478"/>
      <c r="BA6" s="478"/>
      <c r="BB6" s="478"/>
      <c r="BC6" s="478"/>
      <c r="BD6" s="478"/>
      <c r="BE6" s="478"/>
      <c r="BF6" s="478"/>
      <c r="BG6" s="478"/>
      <c r="BH6" s="478"/>
      <c r="BI6" s="478"/>
      <c r="BJ6" s="478"/>
      <c r="BK6" s="478"/>
      <c r="BL6" s="478"/>
      <c r="BM6" s="479"/>
      <c r="BN6" s="443">
        <v>77822</v>
      </c>
      <c r="BO6" s="444"/>
      <c r="BP6" s="444"/>
      <c r="BQ6" s="444"/>
      <c r="BR6" s="444"/>
      <c r="BS6" s="444"/>
      <c r="BT6" s="444"/>
      <c r="BU6" s="445"/>
      <c r="BV6" s="443">
        <v>54063</v>
      </c>
      <c r="BW6" s="444"/>
      <c r="BX6" s="444"/>
      <c r="BY6" s="444"/>
      <c r="BZ6" s="444"/>
      <c r="CA6" s="444"/>
      <c r="CB6" s="444"/>
      <c r="CC6" s="445"/>
      <c r="CD6" s="446" t="s">
        <v>104</v>
      </c>
      <c r="CE6" s="447"/>
      <c r="CF6" s="447"/>
      <c r="CG6" s="447"/>
      <c r="CH6" s="447"/>
      <c r="CI6" s="447"/>
      <c r="CJ6" s="447"/>
      <c r="CK6" s="447"/>
      <c r="CL6" s="447"/>
      <c r="CM6" s="447"/>
      <c r="CN6" s="447"/>
      <c r="CO6" s="447"/>
      <c r="CP6" s="447"/>
      <c r="CQ6" s="447"/>
      <c r="CR6" s="447"/>
      <c r="CS6" s="448"/>
      <c r="CT6" s="480">
        <v>84.3</v>
      </c>
      <c r="CU6" s="481"/>
      <c r="CV6" s="481"/>
      <c r="CW6" s="481"/>
      <c r="CX6" s="481"/>
      <c r="CY6" s="481"/>
      <c r="CZ6" s="481"/>
      <c r="DA6" s="482"/>
      <c r="DB6" s="480">
        <v>82.9</v>
      </c>
      <c r="DC6" s="481"/>
      <c r="DD6" s="481"/>
      <c r="DE6" s="481"/>
      <c r="DF6" s="481"/>
      <c r="DG6" s="481"/>
      <c r="DH6" s="481"/>
      <c r="DI6" s="482"/>
    </row>
    <row r="7" spans="1:119" ht="18.75" customHeight="1" x14ac:dyDescent="0.2">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105</v>
      </c>
      <c r="AN7" s="473"/>
      <c r="AO7" s="473"/>
      <c r="AP7" s="473"/>
      <c r="AQ7" s="473"/>
      <c r="AR7" s="473"/>
      <c r="AS7" s="473"/>
      <c r="AT7" s="474"/>
      <c r="AU7" s="475" t="s">
        <v>106</v>
      </c>
      <c r="AV7" s="476"/>
      <c r="AW7" s="476"/>
      <c r="AX7" s="476"/>
      <c r="AY7" s="477" t="s">
        <v>107</v>
      </c>
      <c r="AZ7" s="478"/>
      <c r="BA7" s="478"/>
      <c r="BB7" s="478"/>
      <c r="BC7" s="478"/>
      <c r="BD7" s="478"/>
      <c r="BE7" s="478"/>
      <c r="BF7" s="478"/>
      <c r="BG7" s="478"/>
      <c r="BH7" s="478"/>
      <c r="BI7" s="478"/>
      <c r="BJ7" s="478"/>
      <c r="BK7" s="478"/>
      <c r="BL7" s="478"/>
      <c r="BM7" s="479"/>
      <c r="BN7" s="443">
        <v>97</v>
      </c>
      <c r="BO7" s="444"/>
      <c r="BP7" s="444"/>
      <c r="BQ7" s="444"/>
      <c r="BR7" s="444"/>
      <c r="BS7" s="444"/>
      <c r="BT7" s="444"/>
      <c r="BU7" s="445"/>
      <c r="BV7" s="443">
        <v>149</v>
      </c>
      <c r="BW7" s="444"/>
      <c r="BX7" s="444"/>
      <c r="BY7" s="444"/>
      <c r="BZ7" s="444"/>
      <c r="CA7" s="444"/>
      <c r="CB7" s="444"/>
      <c r="CC7" s="445"/>
      <c r="CD7" s="446" t="s">
        <v>108</v>
      </c>
      <c r="CE7" s="447"/>
      <c r="CF7" s="447"/>
      <c r="CG7" s="447"/>
      <c r="CH7" s="447"/>
      <c r="CI7" s="447"/>
      <c r="CJ7" s="447"/>
      <c r="CK7" s="447"/>
      <c r="CL7" s="447"/>
      <c r="CM7" s="447"/>
      <c r="CN7" s="447"/>
      <c r="CO7" s="447"/>
      <c r="CP7" s="447"/>
      <c r="CQ7" s="447"/>
      <c r="CR7" s="447"/>
      <c r="CS7" s="448"/>
      <c r="CT7" s="443">
        <v>3108344</v>
      </c>
      <c r="CU7" s="444"/>
      <c r="CV7" s="444"/>
      <c r="CW7" s="444"/>
      <c r="CX7" s="444"/>
      <c r="CY7" s="444"/>
      <c r="CZ7" s="444"/>
      <c r="DA7" s="445"/>
      <c r="DB7" s="443">
        <v>3150538</v>
      </c>
      <c r="DC7" s="444"/>
      <c r="DD7" s="444"/>
      <c r="DE7" s="444"/>
      <c r="DF7" s="444"/>
      <c r="DG7" s="444"/>
      <c r="DH7" s="444"/>
      <c r="DI7" s="445"/>
    </row>
    <row r="8" spans="1:119" ht="18.75" customHeight="1" thickBot="1" x14ac:dyDescent="0.25">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109</v>
      </c>
      <c r="AN8" s="473"/>
      <c r="AO8" s="473"/>
      <c r="AP8" s="473"/>
      <c r="AQ8" s="473"/>
      <c r="AR8" s="473"/>
      <c r="AS8" s="473"/>
      <c r="AT8" s="474"/>
      <c r="AU8" s="475" t="s">
        <v>110</v>
      </c>
      <c r="AV8" s="476"/>
      <c r="AW8" s="476"/>
      <c r="AX8" s="476"/>
      <c r="AY8" s="477" t="s">
        <v>111</v>
      </c>
      <c r="AZ8" s="478"/>
      <c r="BA8" s="478"/>
      <c r="BB8" s="478"/>
      <c r="BC8" s="478"/>
      <c r="BD8" s="478"/>
      <c r="BE8" s="478"/>
      <c r="BF8" s="478"/>
      <c r="BG8" s="478"/>
      <c r="BH8" s="478"/>
      <c r="BI8" s="478"/>
      <c r="BJ8" s="478"/>
      <c r="BK8" s="478"/>
      <c r="BL8" s="478"/>
      <c r="BM8" s="479"/>
      <c r="BN8" s="443">
        <v>77725</v>
      </c>
      <c r="BO8" s="444"/>
      <c r="BP8" s="444"/>
      <c r="BQ8" s="444"/>
      <c r="BR8" s="444"/>
      <c r="BS8" s="444"/>
      <c r="BT8" s="444"/>
      <c r="BU8" s="445"/>
      <c r="BV8" s="443">
        <v>53914</v>
      </c>
      <c r="BW8" s="444"/>
      <c r="BX8" s="444"/>
      <c r="BY8" s="444"/>
      <c r="BZ8" s="444"/>
      <c r="CA8" s="444"/>
      <c r="CB8" s="444"/>
      <c r="CC8" s="445"/>
      <c r="CD8" s="446" t="s">
        <v>112</v>
      </c>
      <c r="CE8" s="447"/>
      <c r="CF8" s="447"/>
      <c r="CG8" s="447"/>
      <c r="CH8" s="447"/>
      <c r="CI8" s="447"/>
      <c r="CJ8" s="447"/>
      <c r="CK8" s="447"/>
      <c r="CL8" s="447"/>
      <c r="CM8" s="447"/>
      <c r="CN8" s="447"/>
      <c r="CO8" s="447"/>
      <c r="CP8" s="447"/>
      <c r="CQ8" s="447"/>
      <c r="CR8" s="447"/>
      <c r="CS8" s="448"/>
      <c r="CT8" s="483">
        <v>0.18</v>
      </c>
      <c r="CU8" s="484"/>
      <c r="CV8" s="484"/>
      <c r="CW8" s="484"/>
      <c r="CX8" s="484"/>
      <c r="CY8" s="484"/>
      <c r="CZ8" s="484"/>
      <c r="DA8" s="485"/>
      <c r="DB8" s="483">
        <v>0.18</v>
      </c>
      <c r="DC8" s="484"/>
      <c r="DD8" s="484"/>
      <c r="DE8" s="484"/>
      <c r="DF8" s="484"/>
      <c r="DG8" s="484"/>
      <c r="DH8" s="484"/>
      <c r="DI8" s="485"/>
    </row>
    <row r="9" spans="1:119" ht="18.75" customHeight="1" thickBot="1" x14ac:dyDescent="0.25">
      <c r="A9" s="181"/>
      <c r="B9" s="437" t="s">
        <v>113</v>
      </c>
      <c r="C9" s="438"/>
      <c r="D9" s="438"/>
      <c r="E9" s="438"/>
      <c r="F9" s="438"/>
      <c r="G9" s="438"/>
      <c r="H9" s="438"/>
      <c r="I9" s="438"/>
      <c r="J9" s="438"/>
      <c r="K9" s="486"/>
      <c r="L9" s="487" t="s">
        <v>114</v>
      </c>
      <c r="M9" s="488"/>
      <c r="N9" s="488"/>
      <c r="O9" s="488"/>
      <c r="P9" s="488"/>
      <c r="Q9" s="489"/>
      <c r="R9" s="490">
        <v>4043</v>
      </c>
      <c r="S9" s="491"/>
      <c r="T9" s="491"/>
      <c r="U9" s="491"/>
      <c r="V9" s="492"/>
      <c r="W9" s="400" t="s">
        <v>115</v>
      </c>
      <c r="X9" s="401"/>
      <c r="Y9" s="401"/>
      <c r="Z9" s="401"/>
      <c r="AA9" s="401"/>
      <c r="AB9" s="401"/>
      <c r="AC9" s="401"/>
      <c r="AD9" s="401"/>
      <c r="AE9" s="401"/>
      <c r="AF9" s="401"/>
      <c r="AG9" s="401"/>
      <c r="AH9" s="401"/>
      <c r="AI9" s="401"/>
      <c r="AJ9" s="401"/>
      <c r="AK9" s="401"/>
      <c r="AL9" s="402"/>
      <c r="AM9" s="472" t="s">
        <v>116</v>
      </c>
      <c r="AN9" s="473"/>
      <c r="AO9" s="473"/>
      <c r="AP9" s="473"/>
      <c r="AQ9" s="473"/>
      <c r="AR9" s="473"/>
      <c r="AS9" s="473"/>
      <c r="AT9" s="474"/>
      <c r="AU9" s="475" t="s">
        <v>106</v>
      </c>
      <c r="AV9" s="476"/>
      <c r="AW9" s="476"/>
      <c r="AX9" s="476"/>
      <c r="AY9" s="477" t="s">
        <v>117</v>
      </c>
      <c r="AZ9" s="478"/>
      <c r="BA9" s="478"/>
      <c r="BB9" s="478"/>
      <c r="BC9" s="478"/>
      <c r="BD9" s="478"/>
      <c r="BE9" s="478"/>
      <c r="BF9" s="478"/>
      <c r="BG9" s="478"/>
      <c r="BH9" s="478"/>
      <c r="BI9" s="478"/>
      <c r="BJ9" s="478"/>
      <c r="BK9" s="478"/>
      <c r="BL9" s="478"/>
      <c r="BM9" s="479"/>
      <c r="BN9" s="443">
        <v>23811</v>
      </c>
      <c r="BO9" s="444"/>
      <c r="BP9" s="444"/>
      <c r="BQ9" s="444"/>
      <c r="BR9" s="444"/>
      <c r="BS9" s="444"/>
      <c r="BT9" s="444"/>
      <c r="BU9" s="445"/>
      <c r="BV9" s="443">
        <v>12594</v>
      </c>
      <c r="BW9" s="444"/>
      <c r="BX9" s="444"/>
      <c r="BY9" s="444"/>
      <c r="BZ9" s="444"/>
      <c r="CA9" s="444"/>
      <c r="CB9" s="444"/>
      <c r="CC9" s="445"/>
      <c r="CD9" s="446" t="s">
        <v>118</v>
      </c>
      <c r="CE9" s="447"/>
      <c r="CF9" s="447"/>
      <c r="CG9" s="447"/>
      <c r="CH9" s="447"/>
      <c r="CI9" s="447"/>
      <c r="CJ9" s="447"/>
      <c r="CK9" s="447"/>
      <c r="CL9" s="447"/>
      <c r="CM9" s="447"/>
      <c r="CN9" s="447"/>
      <c r="CO9" s="447"/>
      <c r="CP9" s="447"/>
      <c r="CQ9" s="447"/>
      <c r="CR9" s="447"/>
      <c r="CS9" s="448"/>
      <c r="CT9" s="440">
        <v>19.399999999999999</v>
      </c>
      <c r="CU9" s="441"/>
      <c r="CV9" s="441"/>
      <c r="CW9" s="441"/>
      <c r="CX9" s="441"/>
      <c r="CY9" s="441"/>
      <c r="CZ9" s="441"/>
      <c r="DA9" s="442"/>
      <c r="DB9" s="440">
        <v>20.100000000000001</v>
      </c>
      <c r="DC9" s="441"/>
      <c r="DD9" s="441"/>
      <c r="DE9" s="441"/>
      <c r="DF9" s="441"/>
      <c r="DG9" s="441"/>
      <c r="DH9" s="441"/>
      <c r="DI9" s="442"/>
    </row>
    <row r="10" spans="1:119" ht="18.75" customHeight="1" thickBot="1" x14ac:dyDescent="0.25">
      <c r="A10" s="181"/>
      <c r="B10" s="437"/>
      <c r="C10" s="438"/>
      <c r="D10" s="438"/>
      <c r="E10" s="438"/>
      <c r="F10" s="438"/>
      <c r="G10" s="438"/>
      <c r="H10" s="438"/>
      <c r="I10" s="438"/>
      <c r="J10" s="438"/>
      <c r="K10" s="486"/>
      <c r="L10" s="493" t="s">
        <v>119</v>
      </c>
      <c r="M10" s="473"/>
      <c r="N10" s="473"/>
      <c r="O10" s="473"/>
      <c r="P10" s="473"/>
      <c r="Q10" s="474"/>
      <c r="R10" s="494">
        <v>4518</v>
      </c>
      <c r="S10" s="495"/>
      <c r="T10" s="495"/>
      <c r="U10" s="495"/>
      <c r="V10" s="496"/>
      <c r="W10" s="431"/>
      <c r="X10" s="432"/>
      <c r="Y10" s="432"/>
      <c r="Z10" s="432"/>
      <c r="AA10" s="432"/>
      <c r="AB10" s="432"/>
      <c r="AC10" s="432"/>
      <c r="AD10" s="432"/>
      <c r="AE10" s="432"/>
      <c r="AF10" s="432"/>
      <c r="AG10" s="432"/>
      <c r="AH10" s="432"/>
      <c r="AI10" s="432"/>
      <c r="AJ10" s="432"/>
      <c r="AK10" s="432"/>
      <c r="AL10" s="435"/>
      <c r="AM10" s="472" t="s">
        <v>120</v>
      </c>
      <c r="AN10" s="473"/>
      <c r="AO10" s="473"/>
      <c r="AP10" s="473"/>
      <c r="AQ10" s="473"/>
      <c r="AR10" s="473"/>
      <c r="AS10" s="473"/>
      <c r="AT10" s="474"/>
      <c r="AU10" s="475" t="s">
        <v>121</v>
      </c>
      <c r="AV10" s="476"/>
      <c r="AW10" s="476"/>
      <c r="AX10" s="476"/>
      <c r="AY10" s="477" t="s">
        <v>122</v>
      </c>
      <c r="AZ10" s="478"/>
      <c r="BA10" s="478"/>
      <c r="BB10" s="478"/>
      <c r="BC10" s="478"/>
      <c r="BD10" s="478"/>
      <c r="BE10" s="478"/>
      <c r="BF10" s="478"/>
      <c r="BG10" s="478"/>
      <c r="BH10" s="478"/>
      <c r="BI10" s="478"/>
      <c r="BJ10" s="478"/>
      <c r="BK10" s="478"/>
      <c r="BL10" s="478"/>
      <c r="BM10" s="479"/>
      <c r="BN10" s="443">
        <v>26</v>
      </c>
      <c r="BO10" s="444"/>
      <c r="BP10" s="444"/>
      <c r="BQ10" s="444"/>
      <c r="BR10" s="444"/>
      <c r="BS10" s="444"/>
      <c r="BT10" s="444"/>
      <c r="BU10" s="445"/>
      <c r="BV10" s="443">
        <v>280660</v>
      </c>
      <c r="BW10" s="444"/>
      <c r="BX10" s="444"/>
      <c r="BY10" s="444"/>
      <c r="BZ10" s="444"/>
      <c r="CA10" s="444"/>
      <c r="CB10" s="444"/>
      <c r="CC10" s="445"/>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437"/>
      <c r="C11" s="438"/>
      <c r="D11" s="438"/>
      <c r="E11" s="438"/>
      <c r="F11" s="438"/>
      <c r="G11" s="438"/>
      <c r="H11" s="438"/>
      <c r="I11" s="438"/>
      <c r="J11" s="438"/>
      <c r="K11" s="486"/>
      <c r="L11" s="497" t="s">
        <v>124</v>
      </c>
      <c r="M11" s="498"/>
      <c r="N11" s="498"/>
      <c r="O11" s="498"/>
      <c r="P11" s="498"/>
      <c r="Q11" s="499"/>
      <c r="R11" s="500" t="s">
        <v>125</v>
      </c>
      <c r="S11" s="501"/>
      <c r="T11" s="501"/>
      <c r="U11" s="501"/>
      <c r="V11" s="502"/>
      <c r="W11" s="431"/>
      <c r="X11" s="432"/>
      <c r="Y11" s="432"/>
      <c r="Z11" s="432"/>
      <c r="AA11" s="432"/>
      <c r="AB11" s="432"/>
      <c r="AC11" s="432"/>
      <c r="AD11" s="432"/>
      <c r="AE11" s="432"/>
      <c r="AF11" s="432"/>
      <c r="AG11" s="432"/>
      <c r="AH11" s="432"/>
      <c r="AI11" s="432"/>
      <c r="AJ11" s="432"/>
      <c r="AK11" s="432"/>
      <c r="AL11" s="435"/>
      <c r="AM11" s="472" t="s">
        <v>126</v>
      </c>
      <c r="AN11" s="473"/>
      <c r="AO11" s="473"/>
      <c r="AP11" s="473"/>
      <c r="AQ11" s="473"/>
      <c r="AR11" s="473"/>
      <c r="AS11" s="473"/>
      <c r="AT11" s="474"/>
      <c r="AU11" s="475" t="s">
        <v>127</v>
      </c>
      <c r="AV11" s="476"/>
      <c r="AW11" s="476"/>
      <c r="AX11" s="476"/>
      <c r="AY11" s="477" t="s">
        <v>128</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129</v>
      </c>
      <c r="CE11" s="447"/>
      <c r="CF11" s="447"/>
      <c r="CG11" s="447"/>
      <c r="CH11" s="447"/>
      <c r="CI11" s="447"/>
      <c r="CJ11" s="447"/>
      <c r="CK11" s="447"/>
      <c r="CL11" s="447"/>
      <c r="CM11" s="447"/>
      <c r="CN11" s="447"/>
      <c r="CO11" s="447"/>
      <c r="CP11" s="447"/>
      <c r="CQ11" s="447"/>
      <c r="CR11" s="447"/>
      <c r="CS11" s="448"/>
      <c r="CT11" s="483" t="s">
        <v>130</v>
      </c>
      <c r="CU11" s="484"/>
      <c r="CV11" s="484"/>
      <c r="CW11" s="484"/>
      <c r="CX11" s="484"/>
      <c r="CY11" s="484"/>
      <c r="CZ11" s="484"/>
      <c r="DA11" s="485"/>
      <c r="DB11" s="483" t="s">
        <v>131</v>
      </c>
      <c r="DC11" s="484"/>
      <c r="DD11" s="484"/>
      <c r="DE11" s="484"/>
      <c r="DF11" s="484"/>
      <c r="DG11" s="484"/>
      <c r="DH11" s="484"/>
      <c r="DI11" s="485"/>
    </row>
    <row r="12" spans="1:119" ht="18.75" customHeight="1" x14ac:dyDescent="0.2">
      <c r="A12" s="181"/>
      <c r="B12" s="503" t="s">
        <v>132</v>
      </c>
      <c r="C12" s="504"/>
      <c r="D12" s="504"/>
      <c r="E12" s="504"/>
      <c r="F12" s="504"/>
      <c r="G12" s="504"/>
      <c r="H12" s="504"/>
      <c r="I12" s="504"/>
      <c r="J12" s="504"/>
      <c r="K12" s="505"/>
      <c r="L12" s="512" t="s">
        <v>133</v>
      </c>
      <c r="M12" s="513"/>
      <c r="N12" s="513"/>
      <c r="O12" s="513"/>
      <c r="P12" s="513"/>
      <c r="Q12" s="514"/>
      <c r="R12" s="515">
        <v>3983</v>
      </c>
      <c r="S12" s="516"/>
      <c r="T12" s="516"/>
      <c r="U12" s="516"/>
      <c r="V12" s="517"/>
      <c r="W12" s="518" t="s">
        <v>1</v>
      </c>
      <c r="X12" s="476"/>
      <c r="Y12" s="476"/>
      <c r="Z12" s="476"/>
      <c r="AA12" s="476"/>
      <c r="AB12" s="519"/>
      <c r="AC12" s="520" t="s">
        <v>134</v>
      </c>
      <c r="AD12" s="521"/>
      <c r="AE12" s="521"/>
      <c r="AF12" s="521"/>
      <c r="AG12" s="522"/>
      <c r="AH12" s="520" t="s">
        <v>135</v>
      </c>
      <c r="AI12" s="521"/>
      <c r="AJ12" s="521"/>
      <c r="AK12" s="521"/>
      <c r="AL12" s="523"/>
      <c r="AM12" s="472" t="s">
        <v>136</v>
      </c>
      <c r="AN12" s="473"/>
      <c r="AO12" s="473"/>
      <c r="AP12" s="473"/>
      <c r="AQ12" s="473"/>
      <c r="AR12" s="473"/>
      <c r="AS12" s="473"/>
      <c r="AT12" s="474"/>
      <c r="AU12" s="475" t="s">
        <v>137</v>
      </c>
      <c r="AV12" s="476"/>
      <c r="AW12" s="476"/>
      <c r="AX12" s="476"/>
      <c r="AY12" s="477" t="s">
        <v>138</v>
      </c>
      <c r="AZ12" s="478"/>
      <c r="BA12" s="478"/>
      <c r="BB12" s="478"/>
      <c r="BC12" s="478"/>
      <c r="BD12" s="478"/>
      <c r="BE12" s="478"/>
      <c r="BF12" s="478"/>
      <c r="BG12" s="478"/>
      <c r="BH12" s="478"/>
      <c r="BI12" s="478"/>
      <c r="BJ12" s="478"/>
      <c r="BK12" s="478"/>
      <c r="BL12" s="478"/>
      <c r="BM12" s="479"/>
      <c r="BN12" s="443">
        <v>0</v>
      </c>
      <c r="BO12" s="444"/>
      <c r="BP12" s="444"/>
      <c r="BQ12" s="444"/>
      <c r="BR12" s="444"/>
      <c r="BS12" s="444"/>
      <c r="BT12" s="444"/>
      <c r="BU12" s="445"/>
      <c r="BV12" s="443">
        <v>0</v>
      </c>
      <c r="BW12" s="444"/>
      <c r="BX12" s="444"/>
      <c r="BY12" s="444"/>
      <c r="BZ12" s="444"/>
      <c r="CA12" s="444"/>
      <c r="CB12" s="444"/>
      <c r="CC12" s="445"/>
      <c r="CD12" s="446" t="s">
        <v>139</v>
      </c>
      <c r="CE12" s="447"/>
      <c r="CF12" s="447"/>
      <c r="CG12" s="447"/>
      <c r="CH12" s="447"/>
      <c r="CI12" s="447"/>
      <c r="CJ12" s="447"/>
      <c r="CK12" s="447"/>
      <c r="CL12" s="447"/>
      <c r="CM12" s="447"/>
      <c r="CN12" s="447"/>
      <c r="CO12" s="447"/>
      <c r="CP12" s="447"/>
      <c r="CQ12" s="447"/>
      <c r="CR12" s="447"/>
      <c r="CS12" s="448"/>
      <c r="CT12" s="483" t="s">
        <v>140</v>
      </c>
      <c r="CU12" s="484"/>
      <c r="CV12" s="484"/>
      <c r="CW12" s="484"/>
      <c r="CX12" s="484"/>
      <c r="CY12" s="484"/>
      <c r="CZ12" s="484"/>
      <c r="DA12" s="485"/>
      <c r="DB12" s="483" t="s">
        <v>141</v>
      </c>
      <c r="DC12" s="484"/>
      <c r="DD12" s="484"/>
      <c r="DE12" s="484"/>
      <c r="DF12" s="484"/>
      <c r="DG12" s="484"/>
      <c r="DH12" s="484"/>
      <c r="DI12" s="485"/>
    </row>
    <row r="13" spans="1:119" ht="18.75" customHeight="1" x14ac:dyDescent="0.2">
      <c r="A13" s="181"/>
      <c r="B13" s="506"/>
      <c r="C13" s="507"/>
      <c r="D13" s="507"/>
      <c r="E13" s="507"/>
      <c r="F13" s="507"/>
      <c r="G13" s="507"/>
      <c r="H13" s="507"/>
      <c r="I13" s="507"/>
      <c r="J13" s="507"/>
      <c r="K13" s="508"/>
      <c r="L13" s="190"/>
      <c r="M13" s="534" t="s">
        <v>142</v>
      </c>
      <c r="N13" s="535"/>
      <c r="O13" s="535"/>
      <c r="P13" s="535"/>
      <c r="Q13" s="536"/>
      <c r="R13" s="527">
        <v>3954</v>
      </c>
      <c r="S13" s="528"/>
      <c r="T13" s="528"/>
      <c r="U13" s="528"/>
      <c r="V13" s="529"/>
      <c r="W13" s="459" t="s">
        <v>143</v>
      </c>
      <c r="X13" s="460"/>
      <c r="Y13" s="460"/>
      <c r="Z13" s="460"/>
      <c r="AA13" s="460"/>
      <c r="AB13" s="450"/>
      <c r="AC13" s="494">
        <v>617</v>
      </c>
      <c r="AD13" s="495"/>
      <c r="AE13" s="495"/>
      <c r="AF13" s="495"/>
      <c r="AG13" s="537"/>
      <c r="AH13" s="494">
        <v>609</v>
      </c>
      <c r="AI13" s="495"/>
      <c r="AJ13" s="495"/>
      <c r="AK13" s="495"/>
      <c r="AL13" s="496"/>
      <c r="AM13" s="472" t="s">
        <v>144</v>
      </c>
      <c r="AN13" s="473"/>
      <c r="AO13" s="473"/>
      <c r="AP13" s="473"/>
      <c r="AQ13" s="473"/>
      <c r="AR13" s="473"/>
      <c r="AS13" s="473"/>
      <c r="AT13" s="474"/>
      <c r="AU13" s="475" t="s">
        <v>145</v>
      </c>
      <c r="AV13" s="476"/>
      <c r="AW13" s="476"/>
      <c r="AX13" s="476"/>
      <c r="AY13" s="477" t="s">
        <v>146</v>
      </c>
      <c r="AZ13" s="478"/>
      <c r="BA13" s="478"/>
      <c r="BB13" s="478"/>
      <c r="BC13" s="478"/>
      <c r="BD13" s="478"/>
      <c r="BE13" s="478"/>
      <c r="BF13" s="478"/>
      <c r="BG13" s="478"/>
      <c r="BH13" s="478"/>
      <c r="BI13" s="478"/>
      <c r="BJ13" s="478"/>
      <c r="BK13" s="478"/>
      <c r="BL13" s="478"/>
      <c r="BM13" s="479"/>
      <c r="BN13" s="443">
        <v>23837</v>
      </c>
      <c r="BO13" s="444"/>
      <c r="BP13" s="444"/>
      <c r="BQ13" s="444"/>
      <c r="BR13" s="444"/>
      <c r="BS13" s="444"/>
      <c r="BT13" s="444"/>
      <c r="BU13" s="445"/>
      <c r="BV13" s="443">
        <v>293254</v>
      </c>
      <c r="BW13" s="444"/>
      <c r="BX13" s="444"/>
      <c r="BY13" s="444"/>
      <c r="BZ13" s="444"/>
      <c r="CA13" s="444"/>
      <c r="CB13" s="444"/>
      <c r="CC13" s="445"/>
      <c r="CD13" s="446" t="s">
        <v>147</v>
      </c>
      <c r="CE13" s="447"/>
      <c r="CF13" s="447"/>
      <c r="CG13" s="447"/>
      <c r="CH13" s="447"/>
      <c r="CI13" s="447"/>
      <c r="CJ13" s="447"/>
      <c r="CK13" s="447"/>
      <c r="CL13" s="447"/>
      <c r="CM13" s="447"/>
      <c r="CN13" s="447"/>
      <c r="CO13" s="447"/>
      <c r="CP13" s="447"/>
      <c r="CQ13" s="447"/>
      <c r="CR13" s="447"/>
      <c r="CS13" s="448"/>
      <c r="CT13" s="440">
        <v>11.1</v>
      </c>
      <c r="CU13" s="441"/>
      <c r="CV13" s="441"/>
      <c r="CW13" s="441"/>
      <c r="CX13" s="441"/>
      <c r="CY13" s="441"/>
      <c r="CZ13" s="441"/>
      <c r="DA13" s="442"/>
      <c r="DB13" s="440">
        <v>11.1</v>
      </c>
      <c r="DC13" s="441"/>
      <c r="DD13" s="441"/>
      <c r="DE13" s="441"/>
      <c r="DF13" s="441"/>
      <c r="DG13" s="441"/>
      <c r="DH13" s="441"/>
      <c r="DI13" s="442"/>
    </row>
    <row r="14" spans="1:119" ht="18.75" customHeight="1" thickBot="1" x14ac:dyDescent="0.25">
      <c r="A14" s="181"/>
      <c r="B14" s="506"/>
      <c r="C14" s="507"/>
      <c r="D14" s="507"/>
      <c r="E14" s="507"/>
      <c r="F14" s="507"/>
      <c r="G14" s="507"/>
      <c r="H14" s="507"/>
      <c r="I14" s="507"/>
      <c r="J14" s="507"/>
      <c r="K14" s="508"/>
      <c r="L14" s="524" t="s">
        <v>148</v>
      </c>
      <c r="M14" s="525"/>
      <c r="N14" s="525"/>
      <c r="O14" s="525"/>
      <c r="P14" s="525"/>
      <c r="Q14" s="526"/>
      <c r="R14" s="527">
        <v>4087</v>
      </c>
      <c r="S14" s="528"/>
      <c r="T14" s="528"/>
      <c r="U14" s="528"/>
      <c r="V14" s="529"/>
      <c r="W14" s="433"/>
      <c r="X14" s="434"/>
      <c r="Y14" s="434"/>
      <c r="Z14" s="434"/>
      <c r="AA14" s="434"/>
      <c r="AB14" s="423"/>
      <c r="AC14" s="530">
        <v>28.8</v>
      </c>
      <c r="AD14" s="531"/>
      <c r="AE14" s="531"/>
      <c r="AF14" s="531"/>
      <c r="AG14" s="532"/>
      <c r="AH14" s="530">
        <v>26.5</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149</v>
      </c>
      <c r="CE14" s="539"/>
      <c r="CF14" s="539"/>
      <c r="CG14" s="539"/>
      <c r="CH14" s="539"/>
      <c r="CI14" s="539"/>
      <c r="CJ14" s="539"/>
      <c r="CK14" s="539"/>
      <c r="CL14" s="539"/>
      <c r="CM14" s="539"/>
      <c r="CN14" s="539"/>
      <c r="CO14" s="539"/>
      <c r="CP14" s="539"/>
      <c r="CQ14" s="539"/>
      <c r="CR14" s="539"/>
      <c r="CS14" s="540"/>
      <c r="CT14" s="541">
        <v>13.4</v>
      </c>
      <c r="CU14" s="542"/>
      <c r="CV14" s="542"/>
      <c r="CW14" s="542"/>
      <c r="CX14" s="542"/>
      <c r="CY14" s="542"/>
      <c r="CZ14" s="542"/>
      <c r="DA14" s="543"/>
      <c r="DB14" s="541">
        <v>16.899999999999999</v>
      </c>
      <c r="DC14" s="542"/>
      <c r="DD14" s="542"/>
      <c r="DE14" s="542"/>
      <c r="DF14" s="542"/>
      <c r="DG14" s="542"/>
      <c r="DH14" s="542"/>
      <c r="DI14" s="543"/>
    </row>
    <row r="15" spans="1:119" ht="18.75" customHeight="1" x14ac:dyDescent="0.2">
      <c r="A15" s="181"/>
      <c r="B15" s="506"/>
      <c r="C15" s="507"/>
      <c r="D15" s="507"/>
      <c r="E15" s="507"/>
      <c r="F15" s="507"/>
      <c r="G15" s="507"/>
      <c r="H15" s="507"/>
      <c r="I15" s="507"/>
      <c r="J15" s="507"/>
      <c r="K15" s="508"/>
      <c r="L15" s="190"/>
      <c r="M15" s="534" t="s">
        <v>142</v>
      </c>
      <c r="N15" s="535"/>
      <c r="O15" s="535"/>
      <c r="P15" s="535"/>
      <c r="Q15" s="536"/>
      <c r="R15" s="527">
        <v>4065</v>
      </c>
      <c r="S15" s="528"/>
      <c r="T15" s="528"/>
      <c r="U15" s="528"/>
      <c r="V15" s="529"/>
      <c r="W15" s="459" t="s">
        <v>150</v>
      </c>
      <c r="X15" s="460"/>
      <c r="Y15" s="460"/>
      <c r="Z15" s="460"/>
      <c r="AA15" s="460"/>
      <c r="AB15" s="450"/>
      <c r="AC15" s="494">
        <v>415</v>
      </c>
      <c r="AD15" s="495"/>
      <c r="AE15" s="495"/>
      <c r="AF15" s="495"/>
      <c r="AG15" s="537"/>
      <c r="AH15" s="494">
        <v>481</v>
      </c>
      <c r="AI15" s="495"/>
      <c r="AJ15" s="495"/>
      <c r="AK15" s="495"/>
      <c r="AL15" s="496"/>
      <c r="AM15" s="472"/>
      <c r="AN15" s="473"/>
      <c r="AO15" s="473"/>
      <c r="AP15" s="473"/>
      <c r="AQ15" s="473"/>
      <c r="AR15" s="473"/>
      <c r="AS15" s="473"/>
      <c r="AT15" s="474"/>
      <c r="AU15" s="475"/>
      <c r="AV15" s="476"/>
      <c r="AW15" s="476"/>
      <c r="AX15" s="476"/>
      <c r="AY15" s="403" t="s">
        <v>151</v>
      </c>
      <c r="AZ15" s="404"/>
      <c r="BA15" s="404"/>
      <c r="BB15" s="404"/>
      <c r="BC15" s="404"/>
      <c r="BD15" s="404"/>
      <c r="BE15" s="404"/>
      <c r="BF15" s="404"/>
      <c r="BG15" s="404"/>
      <c r="BH15" s="404"/>
      <c r="BI15" s="404"/>
      <c r="BJ15" s="404"/>
      <c r="BK15" s="404"/>
      <c r="BL15" s="404"/>
      <c r="BM15" s="405"/>
      <c r="BN15" s="406">
        <v>503226</v>
      </c>
      <c r="BO15" s="407"/>
      <c r="BP15" s="407"/>
      <c r="BQ15" s="407"/>
      <c r="BR15" s="407"/>
      <c r="BS15" s="407"/>
      <c r="BT15" s="407"/>
      <c r="BU15" s="408"/>
      <c r="BV15" s="406">
        <v>489088</v>
      </c>
      <c r="BW15" s="407"/>
      <c r="BX15" s="407"/>
      <c r="BY15" s="407"/>
      <c r="BZ15" s="407"/>
      <c r="CA15" s="407"/>
      <c r="CB15" s="407"/>
      <c r="CC15" s="408"/>
      <c r="CD15" s="544" t="s">
        <v>152</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06"/>
      <c r="C16" s="507"/>
      <c r="D16" s="507"/>
      <c r="E16" s="507"/>
      <c r="F16" s="507"/>
      <c r="G16" s="507"/>
      <c r="H16" s="507"/>
      <c r="I16" s="507"/>
      <c r="J16" s="507"/>
      <c r="K16" s="508"/>
      <c r="L16" s="524" t="s">
        <v>153</v>
      </c>
      <c r="M16" s="547"/>
      <c r="N16" s="547"/>
      <c r="O16" s="547"/>
      <c r="P16" s="547"/>
      <c r="Q16" s="548"/>
      <c r="R16" s="549" t="s">
        <v>154</v>
      </c>
      <c r="S16" s="550"/>
      <c r="T16" s="550"/>
      <c r="U16" s="550"/>
      <c r="V16" s="551"/>
      <c r="W16" s="433"/>
      <c r="X16" s="434"/>
      <c r="Y16" s="434"/>
      <c r="Z16" s="434"/>
      <c r="AA16" s="434"/>
      <c r="AB16" s="423"/>
      <c r="AC16" s="530">
        <v>19.399999999999999</v>
      </c>
      <c r="AD16" s="531"/>
      <c r="AE16" s="531"/>
      <c r="AF16" s="531"/>
      <c r="AG16" s="532"/>
      <c r="AH16" s="530">
        <v>20.9</v>
      </c>
      <c r="AI16" s="531"/>
      <c r="AJ16" s="531"/>
      <c r="AK16" s="531"/>
      <c r="AL16" s="533"/>
      <c r="AM16" s="472"/>
      <c r="AN16" s="473"/>
      <c r="AO16" s="473"/>
      <c r="AP16" s="473"/>
      <c r="AQ16" s="473"/>
      <c r="AR16" s="473"/>
      <c r="AS16" s="473"/>
      <c r="AT16" s="474"/>
      <c r="AU16" s="475"/>
      <c r="AV16" s="476"/>
      <c r="AW16" s="476"/>
      <c r="AX16" s="476"/>
      <c r="AY16" s="477" t="s">
        <v>155</v>
      </c>
      <c r="AZ16" s="478"/>
      <c r="BA16" s="478"/>
      <c r="BB16" s="478"/>
      <c r="BC16" s="478"/>
      <c r="BD16" s="478"/>
      <c r="BE16" s="478"/>
      <c r="BF16" s="478"/>
      <c r="BG16" s="478"/>
      <c r="BH16" s="478"/>
      <c r="BI16" s="478"/>
      <c r="BJ16" s="478"/>
      <c r="BK16" s="478"/>
      <c r="BL16" s="478"/>
      <c r="BM16" s="479"/>
      <c r="BN16" s="443">
        <v>2961255</v>
      </c>
      <c r="BO16" s="444"/>
      <c r="BP16" s="444"/>
      <c r="BQ16" s="444"/>
      <c r="BR16" s="444"/>
      <c r="BS16" s="444"/>
      <c r="BT16" s="444"/>
      <c r="BU16" s="445"/>
      <c r="BV16" s="443">
        <v>2937285</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x14ac:dyDescent="0.25">
      <c r="A17" s="181"/>
      <c r="B17" s="509"/>
      <c r="C17" s="510"/>
      <c r="D17" s="510"/>
      <c r="E17" s="510"/>
      <c r="F17" s="510"/>
      <c r="G17" s="510"/>
      <c r="H17" s="510"/>
      <c r="I17" s="510"/>
      <c r="J17" s="510"/>
      <c r="K17" s="511"/>
      <c r="L17" s="195"/>
      <c r="M17" s="554" t="s">
        <v>156</v>
      </c>
      <c r="N17" s="555"/>
      <c r="O17" s="555"/>
      <c r="P17" s="555"/>
      <c r="Q17" s="556"/>
      <c r="R17" s="549" t="s">
        <v>157</v>
      </c>
      <c r="S17" s="550"/>
      <c r="T17" s="550"/>
      <c r="U17" s="550"/>
      <c r="V17" s="551"/>
      <c r="W17" s="459" t="s">
        <v>158</v>
      </c>
      <c r="X17" s="460"/>
      <c r="Y17" s="460"/>
      <c r="Z17" s="460"/>
      <c r="AA17" s="460"/>
      <c r="AB17" s="450"/>
      <c r="AC17" s="494">
        <v>1112</v>
      </c>
      <c r="AD17" s="495"/>
      <c r="AE17" s="495"/>
      <c r="AF17" s="495"/>
      <c r="AG17" s="537"/>
      <c r="AH17" s="494">
        <v>1208</v>
      </c>
      <c r="AI17" s="495"/>
      <c r="AJ17" s="495"/>
      <c r="AK17" s="495"/>
      <c r="AL17" s="496"/>
      <c r="AM17" s="472"/>
      <c r="AN17" s="473"/>
      <c r="AO17" s="473"/>
      <c r="AP17" s="473"/>
      <c r="AQ17" s="473"/>
      <c r="AR17" s="473"/>
      <c r="AS17" s="473"/>
      <c r="AT17" s="474"/>
      <c r="AU17" s="475"/>
      <c r="AV17" s="476"/>
      <c r="AW17" s="476"/>
      <c r="AX17" s="476"/>
      <c r="AY17" s="477" t="s">
        <v>159</v>
      </c>
      <c r="AZ17" s="478"/>
      <c r="BA17" s="478"/>
      <c r="BB17" s="478"/>
      <c r="BC17" s="478"/>
      <c r="BD17" s="478"/>
      <c r="BE17" s="478"/>
      <c r="BF17" s="478"/>
      <c r="BG17" s="478"/>
      <c r="BH17" s="478"/>
      <c r="BI17" s="478"/>
      <c r="BJ17" s="478"/>
      <c r="BK17" s="478"/>
      <c r="BL17" s="478"/>
      <c r="BM17" s="479"/>
      <c r="BN17" s="443">
        <v>623546</v>
      </c>
      <c r="BO17" s="444"/>
      <c r="BP17" s="444"/>
      <c r="BQ17" s="444"/>
      <c r="BR17" s="444"/>
      <c r="BS17" s="444"/>
      <c r="BT17" s="444"/>
      <c r="BU17" s="445"/>
      <c r="BV17" s="443">
        <v>600541</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x14ac:dyDescent="0.25">
      <c r="A18" s="181"/>
      <c r="B18" s="568" t="s">
        <v>160</v>
      </c>
      <c r="C18" s="486"/>
      <c r="D18" s="486"/>
      <c r="E18" s="569"/>
      <c r="F18" s="569"/>
      <c r="G18" s="569"/>
      <c r="H18" s="569"/>
      <c r="I18" s="569"/>
      <c r="J18" s="569"/>
      <c r="K18" s="569"/>
      <c r="L18" s="570">
        <v>364.3</v>
      </c>
      <c r="M18" s="570"/>
      <c r="N18" s="570"/>
      <c r="O18" s="570"/>
      <c r="P18" s="570"/>
      <c r="Q18" s="570"/>
      <c r="R18" s="571"/>
      <c r="S18" s="571"/>
      <c r="T18" s="571"/>
      <c r="U18" s="571"/>
      <c r="V18" s="572"/>
      <c r="W18" s="461"/>
      <c r="X18" s="462"/>
      <c r="Y18" s="462"/>
      <c r="Z18" s="462"/>
      <c r="AA18" s="462"/>
      <c r="AB18" s="453"/>
      <c r="AC18" s="573">
        <v>51.9</v>
      </c>
      <c r="AD18" s="574"/>
      <c r="AE18" s="574"/>
      <c r="AF18" s="574"/>
      <c r="AG18" s="575"/>
      <c r="AH18" s="573">
        <v>52.6</v>
      </c>
      <c r="AI18" s="574"/>
      <c r="AJ18" s="574"/>
      <c r="AK18" s="574"/>
      <c r="AL18" s="576"/>
      <c r="AM18" s="472"/>
      <c r="AN18" s="473"/>
      <c r="AO18" s="473"/>
      <c r="AP18" s="473"/>
      <c r="AQ18" s="473"/>
      <c r="AR18" s="473"/>
      <c r="AS18" s="473"/>
      <c r="AT18" s="474"/>
      <c r="AU18" s="475"/>
      <c r="AV18" s="476"/>
      <c r="AW18" s="476"/>
      <c r="AX18" s="476"/>
      <c r="AY18" s="477" t="s">
        <v>161</v>
      </c>
      <c r="AZ18" s="478"/>
      <c r="BA18" s="478"/>
      <c r="BB18" s="478"/>
      <c r="BC18" s="478"/>
      <c r="BD18" s="478"/>
      <c r="BE18" s="478"/>
      <c r="BF18" s="478"/>
      <c r="BG18" s="478"/>
      <c r="BH18" s="478"/>
      <c r="BI18" s="478"/>
      <c r="BJ18" s="478"/>
      <c r="BK18" s="478"/>
      <c r="BL18" s="478"/>
      <c r="BM18" s="479"/>
      <c r="BN18" s="443">
        <v>2612444</v>
      </c>
      <c r="BO18" s="444"/>
      <c r="BP18" s="444"/>
      <c r="BQ18" s="444"/>
      <c r="BR18" s="444"/>
      <c r="BS18" s="444"/>
      <c r="BT18" s="444"/>
      <c r="BU18" s="445"/>
      <c r="BV18" s="443">
        <v>2572208</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x14ac:dyDescent="0.25">
      <c r="A19" s="181"/>
      <c r="B19" s="568" t="s">
        <v>162</v>
      </c>
      <c r="C19" s="486"/>
      <c r="D19" s="486"/>
      <c r="E19" s="569"/>
      <c r="F19" s="569"/>
      <c r="G19" s="569"/>
      <c r="H19" s="569"/>
      <c r="I19" s="569"/>
      <c r="J19" s="569"/>
      <c r="K19" s="569"/>
      <c r="L19" s="577">
        <v>11</v>
      </c>
      <c r="M19" s="577"/>
      <c r="N19" s="577"/>
      <c r="O19" s="577"/>
      <c r="P19" s="577"/>
      <c r="Q19" s="577"/>
      <c r="R19" s="578"/>
      <c r="S19" s="578"/>
      <c r="T19" s="578"/>
      <c r="U19" s="578"/>
      <c r="V19" s="579"/>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163</v>
      </c>
      <c r="AZ19" s="478"/>
      <c r="BA19" s="478"/>
      <c r="BB19" s="478"/>
      <c r="BC19" s="478"/>
      <c r="BD19" s="478"/>
      <c r="BE19" s="478"/>
      <c r="BF19" s="478"/>
      <c r="BG19" s="478"/>
      <c r="BH19" s="478"/>
      <c r="BI19" s="478"/>
      <c r="BJ19" s="478"/>
      <c r="BK19" s="478"/>
      <c r="BL19" s="478"/>
      <c r="BM19" s="479"/>
      <c r="BN19" s="443">
        <v>3665289</v>
      </c>
      <c r="BO19" s="444"/>
      <c r="BP19" s="444"/>
      <c r="BQ19" s="444"/>
      <c r="BR19" s="444"/>
      <c r="BS19" s="444"/>
      <c r="BT19" s="444"/>
      <c r="BU19" s="445"/>
      <c r="BV19" s="443">
        <v>3585607</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x14ac:dyDescent="0.25">
      <c r="A20" s="181"/>
      <c r="B20" s="568" t="s">
        <v>164</v>
      </c>
      <c r="C20" s="486"/>
      <c r="D20" s="486"/>
      <c r="E20" s="569"/>
      <c r="F20" s="569"/>
      <c r="G20" s="569"/>
      <c r="H20" s="569"/>
      <c r="I20" s="569"/>
      <c r="J20" s="569"/>
      <c r="K20" s="569"/>
      <c r="L20" s="577">
        <v>1913</v>
      </c>
      <c r="M20" s="577"/>
      <c r="N20" s="577"/>
      <c r="O20" s="577"/>
      <c r="P20" s="577"/>
      <c r="Q20" s="577"/>
      <c r="R20" s="578"/>
      <c r="S20" s="578"/>
      <c r="T20" s="578"/>
      <c r="U20" s="578"/>
      <c r="V20" s="579"/>
      <c r="W20" s="461"/>
      <c r="X20" s="462"/>
      <c r="Y20" s="462"/>
      <c r="Z20" s="462"/>
      <c r="AA20" s="462"/>
      <c r="AB20" s="462"/>
      <c r="AC20" s="580"/>
      <c r="AD20" s="580"/>
      <c r="AE20" s="580"/>
      <c r="AF20" s="580"/>
      <c r="AG20" s="580"/>
      <c r="AH20" s="580"/>
      <c r="AI20" s="580"/>
      <c r="AJ20" s="580"/>
      <c r="AK20" s="580"/>
      <c r="AL20" s="581"/>
      <c r="AM20" s="582"/>
      <c r="AN20" s="498"/>
      <c r="AO20" s="498"/>
      <c r="AP20" s="498"/>
      <c r="AQ20" s="498"/>
      <c r="AR20" s="498"/>
      <c r="AS20" s="498"/>
      <c r="AT20" s="499"/>
      <c r="AU20" s="583"/>
      <c r="AV20" s="584"/>
      <c r="AW20" s="584"/>
      <c r="AX20" s="585"/>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x14ac:dyDescent="0.25">
      <c r="A21" s="181"/>
      <c r="B21" s="559" t="s">
        <v>165</v>
      </c>
      <c r="C21" s="560"/>
      <c r="D21" s="560"/>
      <c r="E21" s="560"/>
      <c r="F21" s="560"/>
      <c r="G21" s="560"/>
      <c r="H21" s="560"/>
      <c r="I21" s="560"/>
      <c r="J21" s="560"/>
      <c r="K21" s="560"/>
      <c r="L21" s="560"/>
      <c r="M21" s="560"/>
      <c r="N21" s="560"/>
      <c r="O21" s="560"/>
      <c r="P21" s="560"/>
      <c r="Q21" s="560"/>
      <c r="R21" s="560"/>
      <c r="S21" s="560"/>
      <c r="T21" s="560"/>
      <c r="U21" s="560"/>
      <c r="V21" s="560"/>
      <c r="W21" s="560"/>
      <c r="X21" s="560"/>
      <c r="Y21" s="560"/>
      <c r="Z21" s="560"/>
      <c r="AA21" s="560"/>
      <c r="AB21" s="560"/>
      <c r="AC21" s="560"/>
      <c r="AD21" s="560"/>
      <c r="AE21" s="560"/>
      <c r="AF21" s="560"/>
      <c r="AG21" s="560"/>
      <c r="AH21" s="560"/>
      <c r="AI21" s="560"/>
      <c r="AJ21" s="560"/>
      <c r="AK21" s="560"/>
      <c r="AL21" s="560"/>
      <c r="AM21" s="560"/>
      <c r="AN21" s="560"/>
      <c r="AO21" s="560"/>
      <c r="AP21" s="560"/>
      <c r="AQ21" s="560"/>
      <c r="AR21" s="560"/>
      <c r="AS21" s="560"/>
      <c r="AT21" s="560"/>
      <c r="AU21" s="560"/>
      <c r="AV21" s="560"/>
      <c r="AW21" s="560"/>
      <c r="AX21" s="561"/>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x14ac:dyDescent="0.2">
      <c r="A22" s="181"/>
      <c r="B22" s="613" t="s">
        <v>166</v>
      </c>
      <c r="C22" s="587"/>
      <c r="D22" s="588"/>
      <c r="E22" s="455" t="s">
        <v>1</v>
      </c>
      <c r="F22" s="460"/>
      <c r="G22" s="460"/>
      <c r="H22" s="460"/>
      <c r="I22" s="460"/>
      <c r="J22" s="460"/>
      <c r="K22" s="450"/>
      <c r="L22" s="455" t="s">
        <v>167</v>
      </c>
      <c r="M22" s="460"/>
      <c r="N22" s="460"/>
      <c r="O22" s="460"/>
      <c r="P22" s="450"/>
      <c r="Q22" s="618" t="s">
        <v>168</v>
      </c>
      <c r="R22" s="619"/>
      <c r="S22" s="619"/>
      <c r="T22" s="619"/>
      <c r="U22" s="619"/>
      <c r="V22" s="620"/>
      <c r="W22" s="586" t="s">
        <v>169</v>
      </c>
      <c r="X22" s="587"/>
      <c r="Y22" s="588"/>
      <c r="Z22" s="455" t="s">
        <v>1</v>
      </c>
      <c r="AA22" s="460"/>
      <c r="AB22" s="460"/>
      <c r="AC22" s="460"/>
      <c r="AD22" s="460"/>
      <c r="AE22" s="460"/>
      <c r="AF22" s="460"/>
      <c r="AG22" s="450"/>
      <c r="AH22" s="624" t="s">
        <v>170</v>
      </c>
      <c r="AI22" s="460"/>
      <c r="AJ22" s="460"/>
      <c r="AK22" s="460"/>
      <c r="AL22" s="450"/>
      <c r="AM22" s="624" t="s">
        <v>171</v>
      </c>
      <c r="AN22" s="625"/>
      <c r="AO22" s="625"/>
      <c r="AP22" s="625"/>
      <c r="AQ22" s="625"/>
      <c r="AR22" s="626"/>
      <c r="AS22" s="618" t="s">
        <v>168</v>
      </c>
      <c r="AT22" s="619"/>
      <c r="AU22" s="619"/>
      <c r="AV22" s="619"/>
      <c r="AW22" s="619"/>
      <c r="AX22" s="630"/>
      <c r="AY22" s="403" t="s">
        <v>172</v>
      </c>
      <c r="AZ22" s="404"/>
      <c r="BA22" s="404"/>
      <c r="BB22" s="404"/>
      <c r="BC22" s="404"/>
      <c r="BD22" s="404"/>
      <c r="BE22" s="404"/>
      <c r="BF22" s="404"/>
      <c r="BG22" s="404"/>
      <c r="BH22" s="404"/>
      <c r="BI22" s="404"/>
      <c r="BJ22" s="404"/>
      <c r="BK22" s="404"/>
      <c r="BL22" s="404"/>
      <c r="BM22" s="405"/>
      <c r="BN22" s="406">
        <v>6332541</v>
      </c>
      <c r="BO22" s="407"/>
      <c r="BP22" s="407"/>
      <c r="BQ22" s="407"/>
      <c r="BR22" s="407"/>
      <c r="BS22" s="407"/>
      <c r="BT22" s="407"/>
      <c r="BU22" s="408"/>
      <c r="BV22" s="406">
        <v>6748817</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x14ac:dyDescent="0.2">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173</v>
      </c>
      <c r="AZ23" s="478"/>
      <c r="BA23" s="478"/>
      <c r="BB23" s="478"/>
      <c r="BC23" s="478"/>
      <c r="BD23" s="478"/>
      <c r="BE23" s="478"/>
      <c r="BF23" s="478"/>
      <c r="BG23" s="478"/>
      <c r="BH23" s="478"/>
      <c r="BI23" s="478"/>
      <c r="BJ23" s="478"/>
      <c r="BK23" s="478"/>
      <c r="BL23" s="478"/>
      <c r="BM23" s="479"/>
      <c r="BN23" s="443">
        <v>4997599</v>
      </c>
      <c r="BO23" s="444"/>
      <c r="BP23" s="444"/>
      <c r="BQ23" s="444"/>
      <c r="BR23" s="444"/>
      <c r="BS23" s="444"/>
      <c r="BT23" s="444"/>
      <c r="BU23" s="445"/>
      <c r="BV23" s="443">
        <v>5323502</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x14ac:dyDescent="0.25">
      <c r="A24" s="181"/>
      <c r="B24" s="614"/>
      <c r="C24" s="590"/>
      <c r="D24" s="591"/>
      <c r="E24" s="493" t="s">
        <v>174</v>
      </c>
      <c r="F24" s="473"/>
      <c r="G24" s="473"/>
      <c r="H24" s="473"/>
      <c r="I24" s="473"/>
      <c r="J24" s="473"/>
      <c r="K24" s="474"/>
      <c r="L24" s="494">
        <v>1</v>
      </c>
      <c r="M24" s="495"/>
      <c r="N24" s="495"/>
      <c r="O24" s="495"/>
      <c r="P24" s="537"/>
      <c r="Q24" s="494">
        <v>7100</v>
      </c>
      <c r="R24" s="495"/>
      <c r="S24" s="495"/>
      <c r="T24" s="495"/>
      <c r="U24" s="495"/>
      <c r="V24" s="537"/>
      <c r="W24" s="589"/>
      <c r="X24" s="590"/>
      <c r="Y24" s="591"/>
      <c r="Z24" s="493" t="s">
        <v>175</v>
      </c>
      <c r="AA24" s="473"/>
      <c r="AB24" s="473"/>
      <c r="AC24" s="473"/>
      <c r="AD24" s="473"/>
      <c r="AE24" s="473"/>
      <c r="AF24" s="473"/>
      <c r="AG24" s="474"/>
      <c r="AH24" s="494">
        <v>87</v>
      </c>
      <c r="AI24" s="495"/>
      <c r="AJ24" s="495"/>
      <c r="AK24" s="495"/>
      <c r="AL24" s="537"/>
      <c r="AM24" s="494">
        <v>244818</v>
      </c>
      <c r="AN24" s="495"/>
      <c r="AO24" s="495"/>
      <c r="AP24" s="495"/>
      <c r="AQ24" s="495"/>
      <c r="AR24" s="537"/>
      <c r="AS24" s="494">
        <v>2814</v>
      </c>
      <c r="AT24" s="495"/>
      <c r="AU24" s="495"/>
      <c r="AV24" s="495"/>
      <c r="AW24" s="495"/>
      <c r="AX24" s="496"/>
      <c r="AY24" s="562" t="s">
        <v>176</v>
      </c>
      <c r="AZ24" s="563"/>
      <c r="BA24" s="563"/>
      <c r="BB24" s="563"/>
      <c r="BC24" s="563"/>
      <c r="BD24" s="563"/>
      <c r="BE24" s="563"/>
      <c r="BF24" s="563"/>
      <c r="BG24" s="563"/>
      <c r="BH24" s="563"/>
      <c r="BI24" s="563"/>
      <c r="BJ24" s="563"/>
      <c r="BK24" s="563"/>
      <c r="BL24" s="563"/>
      <c r="BM24" s="564"/>
      <c r="BN24" s="443">
        <v>4886639</v>
      </c>
      <c r="BO24" s="444"/>
      <c r="BP24" s="444"/>
      <c r="BQ24" s="444"/>
      <c r="BR24" s="444"/>
      <c r="BS24" s="444"/>
      <c r="BT24" s="444"/>
      <c r="BU24" s="445"/>
      <c r="BV24" s="443">
        <v>5158250</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x14ac:dyDescent="0.2">
      <c r="A25" s="181"/>
      <c r="B25" s="614"/>
      <c r="C25" s="590"/>
      <c r="D25" s="591"/>
      <c r="E25" s="493" t="s">
        <v>177</v>
      </c>
      <c r="F25" s="473"/>
      <c r="G25" s="473"/>
      <c r="H25" s="473"/>
      <c r="I25" s="473"/>
      <c r="J25" s="473"/>
      <c r="K25" s="474"/>
      <c r="L25" s="494">
        <v>1</v>
      </c>
      <c r="M25" s="495"/>
      <c r="N25" s="495"/>
      <c r="O25" s="495"/>
      <c r="P25" s="537"/>
      <c r="Q25" s="494">
        <v>6000</v>
      </c>
      <c r="R25" s="495"/>
      <c r="S25" s="495"/>
      <c r="T25" s="495"/>
      <c r="U25" s="495"/>
      <c r="V25" s="537"/>
      <c r="W25" s="589"/>
      <c r="X25" s="590"/>
      <c r="Y25" s="591"/>
      <c r="Z25" s="493" t="s">
        <v>178</v>
      </c>
      <c r="AA25" s="473"/>
      <c r="AB25" s="473"/>
      <c r="AC25" s="473"/>
      <c r="AD25" s="473"/>
      <c r="AE25" s="473"/>
      <c r="AF25" s="473"/>
      <c r="AG25" s="474"/>
      <c r="AH25" s="494" t="s">
        <v>179</v>
      </c>
      <c r="AI25" s="495"/>
      <c r="AJ25" s="495"/>
      <c r="AK25" s="495"/>
      <c r="AL25" s="537"/>
      <c r="AM25" s="494" t="s">
        <v>140</v>
      </c>
      <c r="AN25" s="495"/>
      <c r="AO25" s="495"/>
      <c r="AP25" s="495"/>
      <c r="AQ25" s="495"/>
      <c r="AR25" s="537"/>
      <c r="AS25" s="494" t="s">
        <v>179</v>
      </c>
      <c r="AT25" s="495"/>
      <c r="AU25" s="495"/>
      <c r="AV25" s="495"/>
      <c r="AW25" s="495"/>
      <c r="AX25" s="496"/>
      <c r="AY25" s="403" t="s">
        <v>180</v>
      </c>
      <c r="AZ25" s="404"/>
      <c r="BA25" s="404"/>
      <c r="BB25" s="404"/>
      <c r="BC25" s="404"/>
      <c r="BD25" s="404"/>
      <c r="BE25" s="404"/>
      <c r="BF25" s="404"/>
      <c r="BG25" s="404"/>
      <c r="BH25" s="404"/>
      <c r="BI25" s="404"/>
      <c r="BJ25" s="404"/>
      <c r="BK25" s="404"/>
      <c r="BL25" s="404"/>
      <c r="BM25" s="405"/>
      <c r="BN25" s="406">
        <v>46809</v>
      </c>
      <c r="BO25" s="407"/>
      <c r="BP25" s="407"/>
      <c r="BQ25" s="407"/>
      <c r="BR25" s="407"/>
      <c r="BS25" s="407"/>
      <c r="BT25" s="407"/>
      <c r="BU25" s="408"/>
      <c r="BV25" s="406">
        <v>39077</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x14ac:dyDescent="0.2">
      <c r="A26" s="181"/>
      <c r="B26" s="614"/>
      <c r="C26" s="590"/>
      <c r="D26" s="591"/>
      <c r="E26" s="493" t="s">
        <v>181</v>
      </c>
      <c r="F26" s="473"/>
      <c r="G26" s="473"/>
      <c r="H26" s="473"/>
      <c r="I26" s="473"/>
      <c r="J26" s="473"/>
      <c r="K26" s="474"/>
      <c r="L26" s="494">
        <v>1</v>
      </c>
      <c r="M26" s="495"/>
      <c r="N26" s="495"/>
      <c r="O26" s="495"/>
      <c r="P26" s="537"/>
      <c r="Q26" s="494">
        <v>5700</v>
      </c>
      <c r="R26" s="495"/>
      <c r="S26" s="495"/>
      <c r="T26" s="495"/>
      <c r="U26" s="495"/>
      <c r="V26" s="537"/>
      <c r="W26" s="589"/>
      <c r="X26" s="590"/>
      <c r="Y26" s="591"/>
      <c r="Z26" s="493" t="s">
        <v>182</v>
      </c>
      <c r="AA26" s="595"/>
      <c r="AB26" s="595"/>
      <c r="AC26" s="595"/>
      <c r="AD26" s="595"/>
      <c r="AE26" s="595"/>
      <c r="AF26" s="595"/>
      <c r="AG26" s="596"/>
      <c r="AH26" s="494" t="s">
        <v>179</v>
      </c>
      <c r="AI26" s="495"/>
      <c r="AJ26" s="495"/>
      <c r="AK26" s="495"/>
      <c r="AL26" s="537"/>
      <c r="AM26" s="494" t="s">
        <v>179</v>
      </c>
      <c r="AN26" s="495"/>
      <c r="AO26" s="495"/>
      <c r="AP26" s="495"/>
      <c r="AQ26" s="495"/>
      <c r="AR26" s="537"/>
      <c r="AS26" s="494" t="s">
        <v>179</v>
      </c>
      <c r="AT26" s="495"/>
      <c r="AU26" s="495"/>
      <c r="AV26" s="495"/>
      <c r="AW26" s="495"/>
      <c r="AX26" s="496"/>
      <c r="AY26" s="446" t="s">
        <v>183</v>
      </c>
      <c r="AZ26" s="447"/>
      <c r="BA26" s="447"/>
      <c r="BB26" s="447"/>
      <c r="BC26" s="447"/>
      <c r="BD26" s="447"/>
      <c r="BE26" s="447"/>
      <c r="BF26" s="447"/>
      <c r="BG26" s="447"/>
      <c r="BH26" s="447"/>
      <c r="BI26" s="447"/>
      <c r="BJ26" s="447"/>
      <c r="BK26" s="447"/>
      <c r="BL26" s="447"/>
      <c r="BM26" s="448"/>
      <c r="BN26" s="443" t="s">
        <v>179</v>
      </c>
      <c r="BO26" s="444"/>
      <c r="BP26" s="444"/>
      <c r="BQ26" s="444"/>
      <c r="BR26" s="444"/>
      <c r="BS26" s="444"/>
      <c r="BT26" s="444"/>
      <c r="BU26" s="445"/>
      <c r="BV26" s="443" t="s">
        <v>140</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x14ac:dyDescent="0.25">
      <c r="A27" s="181"/>
      <c r="B27" s="614"/>
      <c r="C27" s="590"/>
      <c r="D27" s="591"/>
      <c r="E27" s="493" t="s">
        <v>184</v>
      </c>
      <c r="F27" s="473"/>
      <c r="G27" s="473"/>
      <c r="H27" s="473"/>
      <c r="I27" s="473"/>
      <c r="J27" s="473"/>
      <c r="K27" s="474"/>
      <c r="L27" s="494">
        <v>1</v>
      </c>
      <c r="M27" s="495"/>
      <c r="N27" s="495"/>
      <c r="O27" s="495"/>
      <c r="P27" s="537"/>
      <c r="Q27" s="494">
        <v>2800</v>
      </c>
      <c r="R27" s="495"/>
      <c r="S27" s="495"/>
      <c r="T27" s="495"/>
      <c r="U27" s="495"/>
      <c r="V27" s="537"/>
      <c r="W27" s="589"/>
      <c r="X27" s="590"/>
      <c r="Y27" s="591"/>
      <c r="Z27" s="493" t="s">
        <v>185</v>
      </c>
      <c r="AA27" s="473"/>
      <c r="AB27" s="473"/>
      <c r="AC27" s="473"/>
      <c r="AD27" s="473"/>
      <c r="AE27" s="473"/>
      <c r="AF27" s="473"/>
      <c r="AG27" s="474"/>
      <c r="AH27" s="494">
        <v>5</v>
      </c>
      <c r="AI27" s="495"/>
      <c r="AJ27" s="495"/>
      <c r="AK27" s="495"/>
      <c r="AL27" s="537"/>
      <c r="AM27" s="494">
        <v>13275</v>
      </c>
      <c r="AN27" s="495"/>
      <c r="AO27" s="495"/>
      <c r="AP27" s="495"/>
      <c r="AQ27" s="495"/>
      <c r="AR27" s="537"/>
      <c r="AS27" s="494">
        <v>2655</v>
      </c>
      <c r="AT27" s="495"/>
      <c r="AU27" s="495"/>
      <c r="AV27" s="495"/>
      <c r="AW27" s="495"/>
      <c r="AX27" s="496"/>
      <c r="AY27" s="538" t="s">
        <v>186</v>
      </c>
      <c r="AZ27" s="539"/>
      <c r="BA27" s="539"/>
      <c r="BB27" s="539"/>
      <c r="BC27" s="539"/>
      <c r="BD27" s="539"/>
      <c r="BE27" s="539"/>
      <c r="BF27" s="539"/>
      <c r="BG27" s="539"/>
      <c r="BH27" s="539"/>
      <c r="BI27" s="539"/>
      <c r="BJ27" s="539"/>
      <c r="BK27" s="539"/>
      <c r="BL27" s="539"/>
      <c r="BM27" s="540"/>
      <c r="BN27" s="565" t="s">
        <v>179</v>
      </c>
      <c r="BO27" s="566"/>
      <c r="BP27" s="566"/>
      <c r="BQ27" s="566"/>
      <c r="BR27" s="566"/>
      <c r="BS27" s="566"/>
      <c r="BT27" s="566"/>
      <c r="BU27" s="567"/>
      <c r="BV27" s="565" t="s">
        <v>179</v>
      </c>
      <c r="BW27" s="566"/>
      <c r="BX27" s="566"/>
      <c r="BY27" s="566"/>
      <c r="BZ27" s="566"/>
      <c r="CA27" s="566"/>
      <c r="CB27" s="566"/>
      <c r="CC27" s="567"/>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x14ac:dyDescent="0.2">
      <c r="A28" s="181"/>
      <c r="B28" s="614"/>
      <c r="C28" s="590"/>
      <c r="D28" s="591"/>
      <c r="E28" s="493" t="s">
        <v>187</v>
      </c>
      <c r="F28" s="473"/>
      <c r="G28" s="473"/>
      <c r="H28" s="473"/>
      <c r="I28" s="473"/>
      <c r="J28" s="473"/>
      <c r="K28" s="474"/>
      <c r="L28" s="494">
        <v>1</v>
      </c>
      <c r="M28" s="495"/>
      <c r="N28" s="495"/>
      <c r="O28" s="495"/>
      <c r="P28" s="537"/>
      <c r="Q28" s="494">
        <v>2200</v>
      </c>
      <c r="R28" s="495"/>
      <c r="S28" s="495"/>
      <c r="T28" s="495"/>
      <c r="U28" s="495"/>
      <c r="V28" s="537"/>
      <c r="W28" s="589"/>
      <c r="X28" s="590"/>
      <c r="Y28" s="591"/>
      <c r="Z28" s="493" t="s">
        <v>188</v>
      </c>
      <c r="AA28" s="473"/>
      <c r="AB28" s="473"/>
      <c r="AC28" s="473"/>
      <c r="AD28" s="473"/>
      <c r="AE28" s="473"/>
      <c r="AF28" s="473"/>
      <c r="AG28" s="474"/>
      <c r="AH28" s="494" t="s">
        <v>179</v>
      </c>
      <c r="AI28" s="495"/>
      <c r="AJ28" s="495"/>
      <c r="AK28" s="495"/>
      <c r="AL28" s="537"/>
      <c r="AM28" s="494" t="s">
        <v>179</v>
      </c>
      <c r="AN28" s="495"/>
      <c r="AO28" s="495"/>
      <c r="AP28" s="495"/>
      <c r="AQ28" s="495"/>
      <c r="AR28" s="537"/>
      <c r="AS28" s="494" t="s">
        <v>179</v>
      </c>
      <c r="AT28" s="495"/>
      <c r="AU28" s="495"/>
      <c r="AV28" s="495"/>
      <c r="AW28" s="495"/>
      <c r="AX28" s="496"/>
      <c r="AY28" s="597" t="s">
        <v>189</v>
      </c>
      <c r="AZ28" s="598"/>
      <c r="BA28" s="598"/>
      <c r="BB28" s="599"/>
      <c r="BC28" s="403" t="s">
        <v>49</v>
      </c>
      <c r="BD28" s="404"/>
      <c r="BE28" s="404"/>
      <c r="BF28" s="404"/>
      <c r="BG28" s="404"/>
      <c r="BH28" s="404"/>
      <c r="BI28" s="404"/>
      <c r="BJ28" s="404"/>
      <c r="BK28" s="404"/>
      <c r="BL28" s="404"/>
      <c r="BM28" s="405"/>
      <c r="BN28" s="406">
        <v>892618</v>
      </c>
      <c r="BO28" s="407"/>
      <c r="BP28" s="407"/>
      <c r="BQ28" s="407"/>
      <c r="BR28" s="407"/>
      <c r="BS28" s="407"/>
      <c r="BT28" s="407"/>
      <c r="BU28" s="408"/>
      <c r="BV28" s="406">
        <v>892592</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x14ac:dyDescent="0.2">
      <c r="A29" s="181"/>
      <c r="B29" s="614"/>
      <c r="C29" s="590"/>
      <c r="D29" s="591"/>
      <c r="E29" s="493" t="s">
        <v>190</v>
      </c>
      <c r="F29" s="473"/>
      <c r="G29" s="473"/>
      <c r="H29" s="473"/>
      <c r="I29" s="473"/>
      <c r="J29" s="473"/>
      <c r="K29" s="474"/>
      <c r="L29" s="494">
        <v>8</v>
      </c>
      <c r="M29" s="495"/>
      <c r="N29" s="495"/>
      <c r="O29" s="495"/>
      <c r="P29" s="537"/>
      <c r="Q29" s="494">
        <v>2000</v>
      </c>
      <c r="R29" s="495"/>
      <c r="S29" s="495"/>
      <c r="T29" s="495"/>
      <c r="U29" s="495"/>
      <c r="V29" s="537"/>
      <c r="W29" s="592"/>
      <c r="X29" s="593"/>
      <c r="Y29" s="594"/>
      <c r="Z29" s="493" t="s">
        <v>191</v>
      </c>
      <c r="AA29" s="473"/>
      <c r="AB29" s="473"/>
      <c r="AC29" s="473"/>
      <c r="AD29" s="473"/>
      <c r="AE29" s="473"/>
      <c r="AF29" s="473"/>
      <c r="AG29" s="474"/>
      <c r="AH29" s="494">
        <v>92</v>
      </c>
      <c r="AI29" s="495"/>
      <c r="AJ29" s="495"/>
      <c r="AK29" s="495"/>
      <c r="AL29" s="537"/>
      <c r="AM29" s="494">
        <v>258093</v>
      </c>
      <c r="AN29" s="495"/>
      <c r="AO29" s="495"/>
      <c r="AP29" s="495"/>
      <c r="AQ29" s="495"/>
      <c r="AR29" s="537"/>
      <c r="AS29" s="494">
        <v>2805</v>
      </c>
      <c r="AT29" s="495"/>
      <c r="AU29" s="495"/>
      <c r="AV29" s="495"/>
      <c r="AW29" s="495"/>
      <c r="AX29" s="496"/>
      <c r="AY29" s="600"/>
      <c r="AZ29" s="601"/>
      <c r="BA29" s="601"/>
      <c r="BB29" s="602"/>
      <c r="BC29" s="477" t="s">
        <v>192</v>
      </c>
      <c r="BD29" s="478"/>
      <c r="BE29" s="478"/>
      <c r="BF29" s="478"/>
      <c r="BG29" s="478"/>
      <c r="BH29" s="478"/>
      <c r="BI29" s="478"/>
      <c r="BJ29" s="478"/>
      <c r="BK29" s="478"/>
      <c r="BL29" s="478"/>
      <c r="BM29" s="479"/>
      <c r="BN29" s="443">
        <v>389326</v>
      </c>
      <c r="BO29" s="444"/>
      <c r="BP29" s="444"/>
      <c r="BQ29" s="444"/>
      <c r="BR29" s="444"/>
      <c r="BS29" s="444"/>
      <c r="BT29" s="444"/>
      <c r="BU29" s="445"/>
      <c r="BV29" s="443">
        <v>365075</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x14ac:dyDescent="0.25">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193</v>
      </c>
      <c r="X30" s="611"/>
      <c r="Y30" s="611"/>
      <c r="Z30" s="611"/>
      <c r="AA30" s="611"/>
      <c r="AB30" s="611"/>
      <c r="AC30" s="611"/>
      <c r="AD30" s="611"/>
      <c r="AE30" s="611"/>
      <c r="AF30" s="611"/>
      <c r="AG30" s="612"/>
      <c r="AH30" s="573">
        <v>96.5</v>
      </c>
      <c r="AI30" s="574"/>
      <c r="AJ30" s="574"/>
      <c r="AK30" s="574"/>
      <c r="AL30" s="574"/>
      <c r="AM30" s="574"/>
      <c r="AN30" s="574"/>
      <c r="AO30" s="574"/>
      <c r="AP30" s="574"/>
      <c r="AQ30" s="574"/>
      <c r="AR30" s="574"/>
      <c r="AS30" s="574"/>
      <c r="AT30" s="574"/>
      <c r="AU30" s="574"/>
      <c r="AV30" s="574"/>
      <c r="AW30" s="574"/>
      <c r="AX30" s="576"/>
      <c r="AY30" s="603"/>
      <c r="AZ30" s="604"/>
      <c r="BA30" s="604"/>
      <c r="BB30" s="605"/>
      <c r="BC30" s="562" t="s">
        <v>51</v>
      </c>
      <c r="BD30" s="563"/>
      <c r="BE30" s="563"/>
      <c r="BF30" s="563"/>
      <c r="BG30" s="563"/>
      <c r="BH30" s="563"/>
      <c r="BI30" s="563"/>
      <c r="BJ30" s="563"/>
      <c r="BK30" s="563"/>
      <c r="BL30" s="563"/>
      <c r="BM30" s="564"/>
      <c r="BN30" s="565">
        <v>688475</v>
      </c>
      <c r="BO30" s="566"/>
      <c r="BP30" s="566"/>
      <c r="BQ30" s="566"/>
      <c r="BR30" s="566"/>
      <c r="BS30" s="566"/>
      <c r="BT30" s="566"/>
      <c r="BU30" s="567"/>
      <c r="BV30" s="565">
        <v>606747</v>
      </c>
      <c r="BW30" s="566"/>
      <c r="BX30" s="566"/>
      <c r="BY30" s="566"/>
      <c r="BZ30" s="566"/>
      <c r="CA30" s="566"/>
      <c r="CB30" s="566"/>
      <c r="CC30" s="567"/>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606" t="s">
        <v>194</v>
      </c>
      <c r="D32" s="606"/>
      <c r="E32" s="606"/>
      <c r="F32" s="606"/>
      <c r="G32" s="606"/>
      <c r="H32" s="606"/>
      <c r="I32" s="606"/>
      <c r="J32" s="606"/>
      <c r="K32" s="606"/>
      <c r="L32" s="606"/>
      <c r="M32" s="606"/>
      <c r="N32" s="606"/>
      <c r="O32" s="606"/>
      <c r="P32" s="606"/>
      <c r="Q32" s="606"/>
      <c r="R32" s="606"/>
      <c r="S32" s="606"/>
      <c r="U32" s="447" t="s">
        <v>195</v>
      </c>
      <c r="V32" s="447"/>
      <c r="W32" s="447"/>
      <c r="X32" s="447"/>
      <c r="Y32" s="447"/>
      <c r="Z32" s="447"/>
      <c r="AA32" s="447"/>
      <c r="AB32" s="447"/>
      <c r="AC32" s="447"/>
      <c r="AD32" s="447"/>
      <c r="AE32" s="447"/>
      <c r="AF32" s="447"/>
      <c r="AG32" s="447"/>
      <c r="AH32" s="447"/>
      <c r="AI32" s="447"/>
      <c r="AJ32" s="447"/>
      <c r="AK32" s="447"/>
      <c r="AM32" s="447" t="s">
        <v>196</v>
      </c>
      <c r="AN32" s="447"/>
      <c r="AO32" s="447"/>
      <c r="AP32" s="447"/>
      <c r="AQ32" s="447"/>
      <c r="AR32" s="447"/>
      <c r="AS32" s="447"/>
      <c r="AT32" s="447"/>
      <c r="AU32" s="447"/>
      <c r="AV32" s="447"/>
      <c r="AW32" s="447"/>
      <c r="AX32" s="447"/>
      <c r="AY32" s="447"/>
      <c r="AZ32" s="447"/>
      <c r="BA32" s="447"/>
      <c r="BB32" s="447"/>
      <c r="BC32" s="447"/>
      <c r="BE32" s="447" t="s">
        <v>197</v>
      </c>
      <c r="BF32" s="447"/>
      <c r="BG32" s="447"/>
      <c r="BH32" s="447"/>
      <c r="BI32" s="447"/>
      <c r="BJ32" s="447"/>
      <c r="BK32" s="447"/>
      <c r="BL32" s="447"/>
      <c r="BM32" s="447"/>
      <c r="BN32" s="447"/>
      <c r="BO32" s="447"/>
      <c r="BP32" s="447"/>
      <c r="BQ32" s="447"/>
      <c r="BR32" s="447"/>
      <c r="BS32" s="447"/>
      <c r="BT32" s="447"/>
      <c r="BU32" s="447"/>
      <c r="BW32" s="447" t="s">
        <v>198</v>
      </c>
      <c r="BX32" s="447"/>
      <c r="BY32" s="447"/>
      <c r="BZ32" s="447"/>
      <c r="CA32" s="447"/>
      <c r="CB32" s="447"/>
      <c r="CC32" s="447"/>
      <c r="CD32" s="447"/>
      <c r="CE32" s="447"/>
      <c r="CF32" s="447"/>
      <c r="CG32" s="447"/>
      <c r="CH32" s="447"/>
      <c r="CI32" s="447"/>
      <c r="CJ32" s="447"/>
      <c r="CK32" s="447"/>
      <c r="CL32" s="447"/>
      <c r="CM32" s="447"/>
      <c r="CO32" s="447" t="s">
        <v>199</v>
      </c>
      <c r="CP32" s="447"/>
      <c r="CQ32" s="447"/>
      <c r="CR32" s="447"/>
      <c r="CS32" s="447"/>
      <c r="CT32" s="447"/>
      <c r="CU32" s="447"/>
      <c r="CV32" s="447"/>
      <c r="CW32" s="447"/>
      <c r="CX32" s="447"/>
      <c r="CY32" s="447"/>
      <c r="CZ32" s="447"/>
      <c r="DA32" s="447"/>
      <c r="DB32" s="447"/>
      <c r="DC32" s="447"/>
      <c r="DD32" s="447"/>
      <c r="DE32" s="447"/>
      <c r="DI32" s="204"/>
    </row>
    <row r="33" spans="1:113" ht="13.5" customHeight="1" x14ac:dyDescent="0.2">
      <c r="A33" s="181"/>
      <c r="B33" s="205"/>
      <c r="C33" s="467" t="s">
        <v>200</v>
      </c>
      <c r="D33" s="467"/>
      <c r="E33" s="432" t="s">
        <v>201</v>
      </c>
      <c r="F33" s="432"/>
      <c r="G33" s="432"/>
      <c r="H33" s="432"/>
      <c r="I33" s="432"/>
      <c r="J33" s="432"/>
      <c r="K33" s="432"/>
      <c r="L33" s="432"/>
      <c r="M33" s="432"/>
      <c r="N33" s="432"/>
      <c r="O33" s="432"/>
      <c r="P33" s="432"/>
      <c r="Q33" s="432"/>
      <c r="R33" s="432"/>
      <c r="S33" s="432"/>
      <c r="T33" s="206"/>
      <c r="U33" s="467" t="s">
        <v>200</v>
      </c>
      <c r="V33" s="467"/>
      <c r="W33" s="432" t="s">
        <v>201</v>
      </c>
      <c r="X33" s="432"/>
      <c r="Y33" s="432"/>
      <c r="Z33" s="432"/>
      <c r="AA33" s="432"/>
      <c r="AB33" s="432"/>
      <c r="AC33" s="432"/>
      <c r="AD33" s="432"/>
      <c r="AE33" s="432"/>
      <c r="AF33" s="432"/>
      <c r="AG33" s="432"/>
      <c r="AH33" s="432"/>
      <c r="AI33" s="432"/>
      <c r="AJ33" s="432"/>
      <c r="AK33" s="432"/>
      <c r="AL33" s="206"/>
      <c r="AM33" s="467" t="s">
        <v>200</v>
      </c>
      <c r="AN33" s="467"/>
      <c r="AO33" s="432" t="s">
        <v>201</v>
      </c>
      <c r="AP33" s="432"/>
      <c r="AQ33" s="432"/>
      <c r="AR33" s="432"/>
      <c r="AS33" s="432"/>
      <c r="AT33" s="432"/>
      <c r="AU33" s="432"/>
      <c r="AV33" s="432"/>
      <c r="AW33" s="432"/>
      <c r="AX33" s="432"/>
      <c r="AY33" s="432"/>
      <c r="AZ33" s="432"/>
      <c r="BA33" s="432"/>
      <c r="BB33" s="432"/>
      <c r="BC33" s="432"/>
      <c r="BD33" s="207"/>
      <c r="BE33" s="432" t="s">
        <v>202</v>
      </c>
      <c r="BF33" s="432"/>
      <c r="BG33" s="432" t="s">
        <v>203</v>
      </c>
      <c r="BH33" s="432"/>
      <c r="BI33" s="432"/>
      <c r="BJ33" s="432"/>
      <c r="BK33" s="432"/>
      <c r="BL33" s="432"/>
      <c r="BM33" s="432"/>
      <c r="BN33" s="432"/>
      <c r="BO33" s="432"/>
      <c r="BP33" s="432"/>
      <c r="BQ33" s="432"/>
      <c r="BR33" s="432"/>
      <c r="BS33" s="432"/>
      <c r="BT33" s="432"/>
      <c r="BU33" s="432"/>
      <c r="BV33" s="207"/>
      <c r="BW33" s="467" t="s">
        <v>202</v>
      </c>
      <c r="BX33" s="467"/>
      <c r="BY33" s="432" t="s">
        <v>204</v>
      </c>
      <c r="BZ33" s="432"/>
      <c r="CA33" s="432"/>
      <c r="CB33" s="432"/>
      <c r="CC33" s="432"/>
      <c r="CD33" s="432"/>
      <c r="CE33" s="432"/>
      <c r="CF33" s="432"/>
      <c r="CG33" s="432"/>
      <c r="CH33" s="432"/>
      <c r="CI33" s="432"/>
      <c r="CJ33" s="432"/>
      <c r="CK33" s="432"/>
      <c r="CL33" s="432"/>
      <c r="CM33" s="432"/>
      <c r="CN33" s="206"/>
      <c r="CO33" s="467" t="s">
        <v>200</v>
      </c>
      <c r="CP33" s="467"/>
      <c r="CQ33" s="432" t="s">
        <v>205</v>
      </c>
      <c r="CR33" s="432"/>
      <c r="CS33" s="432"/>
      <c r="CT33" s="432"/>
      <c r="CU33" s="432"/>
      <c r="CV33" s="432"/>
      <c r="CW33" s="432"/>
      <c r="CX33" s="432"/>
      <c r="CY33" s="432"/>
      <c r="CZ33" s="432"/>
      <c r="DA33" s="432"/>
      <c r="DB33" s="432"/>
      <c r="DC33" s="432"/>
      <c r="DD33" s="432"/>
      <c r="DE33" s="432"/>
      <c r="DF33" s="206"/>
      <c r="DG33" s="632" t="s">
        <v>206</v>
      </c>
      <c r="DH33" s="632"/>
      <c r="DI33" s="208"/>
    </row>
    <row r="34" spans="1:113" ht="32.25" customHeight="1" x14ac:dyDescent="0.2">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2</v>
      </c>
      <c r="V34" s="633"/>
      <c r="W34" s="634" t="str">
        <f>IF('各会計、関係団体の財政状況及び健全化判断比率'!B28="","",'各会計、関係団体の財政状況及び健全化判断比率'!B28)</f>
        <v>国民健康保険事業特別会計</v>
      </c>
      <c r="X34" s="634"/>
      <c r="Y34" s="634"/>
      <c r="Z34" s="634"/>
      <c r="AA34" s="634"/>
      <c r="AB34" s="634"/>
      <c r="AC34" s="634"/>
      <c r="AD34" s="634"/>
      <c r="AE34" s="634"/>
      <c r="AF34" s="634"/>
      <c r="AG34" s="634"/>
      <c r="AH34" s="634"/>
      <c r="AI34" s="634"/>
      <c r="AJ34" s="634"/>
      <c r="AK34" s="634"/>
      <c r="AL34" s="181"/>
      <c r="AM34" s="633">
        <f>IF(AO34="","",MAX(C34:D43,U34:V43)+1)</f>
        <v>5</v>
      </c>
      <c r="AN34" s="633"/>
      <c r="AO34" s="634" t="str">
        <f>IF('各会計、関係団体の財政状況及び健全化判断比率'!B31="","",'各会計、関係団体の財政状況及び健全化判断比率'!B31)</f>
        <v>水道事業会計</v>
      </c>
      <c r="AP34" s="634"/>
      <c r="AQ34" s="634"/>
      <c r="AR34" s="634"/>
      <c r="AS34" s="634"/>
      <c r="AT34" s="634"/>
      <c r="AU34" s="634"/>
      <c r="AV34" s="634"/>
      <c r="AW34" s="634"/>
      <c r="AX34" s="634"/>
      <c r="AY34" s="634"/>
      <c r="AZ34" s="634"/>
      <c r="BA34" s="634"/>
      <c r="BB34" s="634"/>
      <c r="BC34" s="634"/>
      <c r="BD34" s="181"/>
      <c r="BE34" s="633">
        <f>IF(BG34="","",MAX(C34:D43,U34:V43,AM34:AN43)+1)</f>
        <v>6</v>
      </c>
      <c r="BF34" s="633"/>
      <c r="BG34" s="634" t="str">
        <f>IF('各会計、関係団体の財政状況及び健全化判断比率'!B32="","",'各会計、関係団体の財政状況及び健全化判断比率'!B32)</f>
        <v>下水道事業特別会計</v>
      </c>
      <c r="BH34" s="634"/>
      <c r="BI34" s="634"/>
      <c r="BJ34" s="634"/>
      <c r="BK34" s="634"/>
      <c r="BL34" s="634"/>
      <c r="BM34" s="634"/>
      <c r="BN34" s="634"/>
      <c r="BO34" s="634"/>
      <c r="BP34" s="634"/>
      <c r="BQ34" s="634"/>
      <c r="BR34" s="634"/>
      <c r="BS34" s="634"/>
      <c r="BT34" s="634"/>
      <c r="BU34" s="634"/>
      <c r="BV34" s="181"/>
      <c r="BW34" s="633">
        <f>IF(BY34="","",MAX(C34:D43,U34:V43,AM34:AN43,BE34:BF43)+1)</f>
        <v>7</v>
      </c>
      <c r="BX34" s="633"/>
      <c r="BY34" s="634" t="str">
        <f>IF('各会計、関係団体の財政状況及び健全化判断比率'!B68="","",'各会計、関係団体の財政状況及び健全化判断比率'!B68)</f>
        <v>日高東部衛生組合</v>
      </c>
      <c r="BZ34" s="634"/>
      <c r="CA34" s="634"/>
      <c r="CB34" s="634"/>
      <c r="CC34" s="634"/>
      <c r="CD34" s="634"/>
      <c r="CE34" s="634"/>
      <c r="CF34" s="634"/>
      <c r="CG34" s="634"/>
      <c r="CH34" s="634"/>
      <c r="CI34" s="634"/>
      <c r="CJ34" s="634"/>
      <c r="CK34" s="634"/>
      <c r="CL34" s="634"/>
      <c r="CM34" s="634"/>
      <c r="CN34" s="181"/>
      <c r="CO34" s="633" t="str">
        <f>IF(CQ34="","",MAX(C34:D43,U34:V43,AM34:AN43,BE34:BF43,BW34:BX43)+1)</f>
        <v/>
      </c>
      <c r="CP34" s="633"/>
      <c r="CQ34" s="634" t="str">
        <f>IF('各会計、関係団体の財政状況及び健全化判断比率'!BS7="","",'各会計、関係団体の財政状況及び健全化判断比率'!BS7)</f>
        <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x14ac:dyDescent="0.2">
      <c r="A35" s="181"/>
      <c r="B35" s="205"/>
      <c r="C35" s="633" t="str">
        <f>IF(E35="","",C34+1)</f>
        <v/>
      </c>
      <c r="D35" s="633"/>
      <c r="E35" s="634" t="str">
        <f>IF('各会計、関係団体の財政状況及び健全化判断比率'!B8="","",'各会計、関係団体の財政状況及び健全化判断比率'!B8)</f>
        <v/>
      </c>
      <c r="F35" s="634"/>
      <c r="G35" s="634"/>
      <c r="H35" s="634"/>
      <c r="I35" s="634"/>
      <c r="J35" s="634"/>
      <c r="K35" s="634"/>
      <c r="L35" s="634"/>
      <c r="M35" s="634"/>
      <c r="N35" s="634"/>
      <c r="O35" s="634"/>
      <c r="P35" s="634"/>
      <c r="Q35" s="634"/>
      <c r="R35" s="634"/>
      <c r="S35" s="634"/>
      <c r="T35" s="181"/>
      <c r="U35" s="633">
        <f>IF(W35="","",U34+1)</f>
        <v>3</v>
      </c>
      <c r="V35" s="633"/>
      <c r="W35" s="634" t="str">
        <f>IF('各会計、関係団体の財政状況及び健全化判断比率'!B29="","",'各会計、関係団体の財政状況及び健全化判断比率'!B29)</f>
        <v>介護保険特別会計</v>
      </c>
      <c r="X35" s="634"/>
      <c r="Y35" s="634"/>
      <c r="Z35" s="634"/>
      <c r="AA35" s="634"/>
      <c r="AB35" s="634"/>
      <c r="AC35" s="634"/>
      <c r="AD35" s="634"/>
      <c r="AE35" s="634"/>
      <c r="AF35" s="634"/>
      <c r="AG35" s="634"/>
      <c r="AH35" s="634"/>
      <c r="AI35" s="634"/>
      <c r="AJ35" s="634"/>
      <c r="AK35" s="634"/>
      <c r="AL35" s="181"/>
      <c r="AM35" s="633" t="str">
        <f t="shared" ref="AM35:AM43" si="0">IF(AO35="","",AM34+1)</f>
        <v/>
      </c>
      <c r="AN35" s="633"/>
      <c r="AO35" s="634"/>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8</v>
      </c>
      <c r="BX35" s="633"/>
      <c r="BY35" s="634" t="str">
        <f>IF('各会計、関係団体の財政状況及び健全化判断比率'!B69="","",'各会計、関係団体の財政状況及び健全化判断比率'!B69)</f>
        <v>日高東部消防組合</v>
      </c>
      <c r="BZ35" s="634"/>
      <c r="CA35" s="634"/>
      <c r="CB35" s="634"/>
      <c r="CC35" s="634"/>
      <c r="CD35" s="634"/>
      <c r="CE35" s="634"/>
      <c r="CF35" s="634"/>
      <c r="CG35" s="634"/>
      <c r="CH35" s="634"/>
      <c r="CI35" s="634"/>
      <c r="CJ35" s="634"/>
      <c r="CK35" s="634"/>
      <c r="CL35" s="634"/>
      <c r="CM35" s="634"/>
      <c r="CN35" s="181"/>
      <c r="CO35" s="633" t="str">
        <f t="shared" ref="CO35:CO43" si="3">IF(CQ35="","",CO34+1)</f>
        <v/>
      </c>
      <c r="CP35" s="633"/>
      <c r="CQ35" s="634" t="str">
        <f>IF('各会計、関係団体の財政状況及び健全化判断比率'!BS8="","",'各会計、関係団体の財政状況及び健全化判断比率'!BS8)</f>
        <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x14ac:dyDescent="0.2">
      <c r="A36" s="181"/>
      <c r="B36" s="205"/>
      <c r="C36" s="633" t="str">
        <f>IF(E36="","",C35+1)</f>
        <v/>
      </c>
      <c r="D36" s="633"/>
      <c r="E36" s="634" t="str">
        <f>IF('各会計、関係団体の財政状況及び健全化判断比率'!B9="","",'各会計、関係団体の財政状況及び健全化判断比率'!B9)</f>
        <v/>
      </c>
      <c r="F36" s="634"/>
      <c r="G36" s="634"/>
      <c r="H36" s="634"/>
      <c r="I36" s="634"/>
      <c r="J36" s="634"/>
      <c r="K36" s="634"/>
      <c r="L36" s="634"/>
      <c r="M36" s="634"/>
      <c r="N36" s="634"/>
      <c r="O36" s="634"/>
      <c r="P36" s="634"/>
      <c r="Q36" s="634"/>
      <c r="R36" s="634"/>
      <c r="S36" s="634"/>
      <c r="T36" s="181"/>
      <c r="U36" s="633">
        <f t="shared" ref="U36:U43" si="4">IF(W36="","",U35+1)</f>
        <v>4</v>
      </c>
      <c r="V36" s="633"/>
      <c r="W36" s="634" t="str">
        <f>IF('各会計、関係団体の財政状況及び健全化判断比率'!B30="","",'各会計、関係団体の財政状況及び健全化判断比率'!B30)</f>
        <v>後期高齢者医療特別会計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9</v>
      </c>
      <c r="BX36" s="633"/>
      <c r="BY36" s="634" t="str">
        <f>IF('各会計、関係団体の財政状況及び健全化判断比率'!B70="","",'各会計、関係団体の財政状況及び健全化判断比率'!B70)</f>
        <v>日高管内地方税滞納整理機構</v>
      </c>
      <c r="BZ36" s="634"/>
      <c r="CA36" s="634"/>
      <c r="CB36" s="634"/>
      <c r="CC36" s="634"/>
      <c r="CD36" s="634"/>
      <c r="CE36" s="634"/>
      <c r="CF36" s="634"/>
      <c r="CG36" s="634"/>
      <c r="CH36" s="634"/>
      <c r="CI36" s="634"/>
      <c r="CJ36" s="634"/>
      <c r="CK36" s="634"/>
      <c r="CL36" s="634"/>
      <c r="CM36" s="634"/>
      <c r="CN36" s="181"/>
      <c r="CO36" s="633" t="str">
        <f t="shared" si="3"/>
        <v/>
      </c>
      <c r="CP36" s="633"/>
      <c r="CQ36" s="634" t="str">
        <f>IF('各会計、関係団体の財政状況及び健全化判断比率'!BS9="","",'各会計、関係団体の財政状況及び健全化判断比率'!BS9)</f>
        <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x14ac:dyDescent="0.2">
      <c r="A37" s="181"/>
      <c r="B37" s="205"/>
      <c r="C37" s="633" t="str">
        <f>IF(E37="","",C36+1)</f>
        <v/>
      </c>
      <c r="D37" s="633"/>
      <c r="E37" s="634" t="str">
        <f>IF('各会計、関係団体の財政状況及び健全化判断比率'!B10="","",'各会計、関係団体の財政状況及び健全化判断比率'!B10)</f>
        <v/>
      </c>
      <c r="F37" s="634"/>
      <c r="G37" s="634"/>
      <c r="H37" s="634"/>
      <c r="I37" s="634"/>
      <c r="J37" s="634"/>
      <c r="K37" s="634"/>
      <c r="L37" s="634"/>
      <c r="M37" s="634"/>
      <c r="N37" s="634"/>
      <c r="O37" s="634"/>
      <c r="P37" s="634"/>
      <c r="Q37" s="634"/>
      <c r="R37" s="634"/>
      <c r="S37" s="634"/>
      <c r="T37" s="181"/>
      <c r="U37" s="633" t="str">
        <f t="shared" si="4"/>
        <v/>
      </c>
      <c r="V37" s="633"/>
      <c r="W37" s="634"/>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t="str">
        <f t="shared" si="2"/>
        <v/>
      </c>
      <c r="BX37" s="633"/>
      <c r="BY37" s="634" t="str">
        <f>IF('各会計、関係団体の財政状況及び健全化判断比率'!B71="","",'各会計、関係団体の財政状況及び健全化判断比率'!B71)</f>
        <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x14ac:dyDescent="0.2">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t="str">
        <f t="shared" si="2"/>
        <v/>
      </c>
      <c r="BX38" s="633"/>
      <c r="BY38" s="634" t="str">
        <f>IF('各会計、関係団体の財政状況及び健全化判断比率'!B72="","",'各会計、関係団体の財政状況及び健全化判断比率'!B72)</f>
        <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x14ac:dyDescent="0.2">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t="str">
        <f t="shared" si="2"/>
        <v/>
      </c>
      <c r="BX39" s="633"/>
      <c r="BY39" s="634" t="str">
        <f>IF('各会計、関係団体の財政状況及び健全化判断比率'!B73="","",'各会計、関係団体の財政状況及び健全化判断比率'!B73)</f>
        <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x14ac:dyDescent="0.2">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t="str">
        <f t="shared" si="2"/>
        <v/>
      </c>
      <c r="BX40" s="633"/>
      <c r="BY40" s="634" t="str">
        <f>IF('各会計、関係団体の財政状況及び健全化判断比率'!B74="","",'各会計、関係団体の財政状況及び健全化判断比率'!B74)</f>
        <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x14ac:dyDescent="0.2">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x14ac:dyDescent="0.2">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x14ac:dyDescent="0.2">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207</v>
      </c>
      <c r="E46" s="636" t="s">
        <v>208</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x14ac:dyDescent="0.2">
      <c r="E47" s="636" t="s">
        <v>209</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x14ac:dyDescent="0.2">
      <c r="E48" s="636" t="s">
        <v>210</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x14ac:dyDescent="0.2">
      <c r="E49" s="637" t="s">
        <v>211</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x14ac:dyDescent="0.2">
      <c r="E50" s="636" t="s">
        <v>212</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x14ac:dyDescent="0.2">
      <c r="E51" s="636" t="s">
        <v>213</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x14ac:dyDescent="0.2">
      <c r="E52" s="636" t="s">
        <v>214</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x14ac:dyDescent="0.2">
      <c r="E53" s="636" t="s">
        <v>215</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x14ac:dyDescent="0.2"/>
    <row r="55" spans="5:113" x14ac:dyDescent="0.2"/>
    <row r="56" spans="5:113" x14ac:dyDescent="0.2"/>
  </sheetData>
  <sheetProtection algorithmName="SHA-512" hashValue="Cge20FmOtALyOkTtmea60SA/iXkvKyuqMXZZpWnvnErgT4gmDfYZmBmpbwOnjRjnQR/weVaDFKQ7R8rpXwOoIg==" saltValue="/rC/s3V21pOgSOrsJ4sck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555</v>
      </c>
      <c r="G33" s="29" t="s">
        <v>556</v>
      </c>
      <c r="H33" s="29" t="s">
        <v>557</v>
      </c>
      <c r="I33" s="29" t="s">
        <v>558</v>
      </c>
      <c r="J33" s="30" t="s">
        <v>559</v>
      </c>
      <c r="K33" s="22"/>
      <c r="L33" s="22"/>
      <c r="M33" s="22"/>
      <c r="N33" s="22"/>
      <c r="O33" s="22"/>
      <c r="P33" s="22"/>
    </row>
    <row r="34" spans="1:16" ht="39" customHeight="1" x14ac:dyDescent="0.2">
      <c r="A34" s="22"/>
      <c r="B34" s="31"/>
      <c r="C34" s="1187" t="s">
        <v>562</v>
      </c>
      <c r="D34" s="1187"/>
      <c r="E34" s="1188"/>
      <c r="F34" s="32">
        <v>4.1399999999999997</v>
      </c>
      <c r="G34" s="33">
        <v>4.51</v>
      </c>
      <c r="H34" s="33">
        <v>4.01</v>
      </c>
      <c r="I34" s="33">
        <v>4.33</v>
      </c>
      <c r="J34" s="34">
        <v>5.52</v>
      </c>
      <c r="K34" s="22"/>
      <c r="L34" s="22"/>
      <c r="M34" s="22"/>
      <c r="N34" s="22"/>
      <c r="O34" s="22"/>
      <c r="P34" s="22"/>
    </row>
    <row r="35" spans="1:16" ht="39" customHeight="1" x14ac:dyDescent="0.2">
      <c r="A35" s="22"/>
      <c r="B35" s="35"/>
      <c r="C35" s="1181" t="s">
        <v>563</v>
      </c>
      <c r="D35" s="1182"/>
      <c r="E35" s="1183"/>
      <c r="F35" s="36">
        <v>1.05</v>
      </c>
      <c r="G35" s="37">
        <v>1.86</v>
      </c>
      <c r="H35" s="37">
        <v>1.41</v>
      </c>
      <c r="I35" s="37">
        <v>1.71</v>
      </c>
      <c r="J35" s="38">
        <v>2.5</v>
      </c>
      <c r="K35" s="22"/>
      <c r="L35" s="22"/>
      <c r="M35" s="22"/>
      <c r="N35" s="22"/>
      <c r="O35" s="22"/>
      <c r="P35" s="22"/>
    </row>
    <row r="36" spans="1:16" ht="39" customHeight="1" x14ac:dyDescent="0.2">
      <c r="A36" s="22"/>
      <c r="B36" s="35"/>
      <c r="C36" s="1181" t="s">
        <v>564</v>
      </c>
      <c r="D36" s="1182"/>
      <c r="E36" s="1183"/>
      <c r="F36" s="36">
        <v>0.55000000000000004</v>
      </c>
      <c r="G36" s="37">
        <v>1.21</v>
      </c>
      <c r="H36" s="37">
        <v>0.31</v>
      </c>
      <c r="I36" s="37">
        <v>0.4</v>
      </c>
      <c r="J36" s="38">
        <v>0.76</v>
      </c>
      <c r="K36" s="22"/>
      <c r="L36" s="22"/>
      <c r="M36" s="22"/>
      <c r="N36" s="22"/>
      <c r="O36" s="22"/>
      <c r="P36" s="22"/>
    </row>
    <row r="37" spans="1:16" ht="39" customHeight="1" x14ac:dyDescent="0.2">
      <c r="A37" s="22"/>
      <c r="B37" s="35"/>
      <c r="C37" s="1181" t="s">
        <v>565</v>
      </c>
      <c r="D37" s="1182"/>
      <c r="E37" s="1183"/>
      <c r="F37" s="36">
        <v>2.92</v>
      </c>
      <c r="G37" s="37">
        <v>3.41</v>
      </c>
      <c r="H37" s="37">
        <v>3.3</v>
      </c>
      <c r="I37" s="37">
        <v>0.39</v>
      </c>
      <c r="J37" s="38">
        <v>0.53</v>
      </c>
      <c r="K37" s="22"/>
      <c r="L37" s="22"/>
      <c r="M37" s="22"/>
      <c r="N37" s="22"/>
      <c r="O37" s="22"/>
      <c r="P37" s="22"/>
    </row>
    <row r="38" spans="1:16" ht="39" customHeight="1" x14ac:dyDescent="0.2">
      <c r="A38" s="22"/>
      <c r="B38" s="35"/>
      <c r="C38" s="1181" t="s">
        <v>566</v>
      </c>
      <c r="D38" s="1182"/>
      <c r="E38" s="1183"/>
      <c r="F38" s="36">
        <v>0.03</v>
      </c>
      <c r="G38" s="37">
        <v>0.02</v>
      </c>
      <c r="H38" s="37">
        <v>0.03</v>
      </c>
      <c r="I38" s="37">
        <v>0.03</v>
      </c>
      <c r="J38" s="38">
        <v>0.02</v>
      </c>
      <c r="K38" s="22"/>
      <c r="L38" s="22"/>
      <c r="M38" s="22"/>
      <c r="N38" s="22"/>
      <c r="O38" s="22"/>
      <c r="P38" s="22"/>
    </row>
    <row r="39" spans="1:16" ht="39" customHeight="1" x14ac:dyDescent="0.2">
      <c r="A39" s="22"/>
      <c r="B39" s="35"/>
      <c r="C39" s="1181" t="s">
        <v>567</v>
      </c>
      <c r="D39" s="1182"/>
      <c r="E39" s="1183"/>
      <c r="F39" s="36">
        <v>0</v>
      </c>
      <c r="G39" s="37">
        <v>0</v>
      </c>
      <c r="H39" s="37">
        <v>0</v>
      </c>
      <c r="I39" s="37">
        <v>0</v>
      </c>
      <c r="J39" s="38">
        <v>0</v>
      </c>
      <c r="K39" s="22"/>
      <c r="L39" s="22"/>
      <c r="M39" s="22"/>
      <c r="N39" s="22"/>
      <c r="O39" s="22"/>
      <c r="P39" s="22"/>
    </row>
    <row r="40" spans="1:16" ht="39" customHeight="1" x14ac:dyDescent="0.2">
      <c r="A40" s="22"/>
      <c r="B40" s="35"/>
      <c r="C40" s="1181"/>
      <c r="D40" s="1182"/>
      <c r="E40" s="1183"/>
      <c r="F40" s="36"/>
      <c r="G40" s="37"/>
      <c r="H40" s="37"/>
      <c r="I40" s="37"/>
      <c r="J40" s="38"/>
      <c r="K40" s="22"/>
      <c r="L40" s="22"/>
      <c r="M40" s="22"/>
      <c r="N40" s="22"/>
      <c r="O40" s="22"/>
      <c r="P40" s="22"/>
    </row>
    <row r="41" spans="1:16" ht="39" customHeight="1" x14ac:dyDescent="0.2">
      <c r="A41" s="22"/>
      <c r="B41" s="35"/>
      <c r="C41" s="1181"/>
      <c r="D41" s="1182"/>
      <c r="E41" s="1183"/>
      <c r="F41" s="36"/>
      <c r="G41" s="37"/>
      <c r="H41" s="37"/>
      <c r="I41" s="37"/>
      <c r="J41" s="38"/>
      <c r="K41" s="22"/>
      <c r="L41" s="22"/>
      <c r="M41" s="22"/>
      <c r="N41" s="22"/>
      <c r="O41" s="22"/>
      <c r="P41" s="22"/>
    </row>
    <row r="42" spans="1:16" ht="39" customHeight="1" x14ac:dyDescent="0.2">
      <c r="A42" s="22"/>
      <c r="B42" s="39"/>
      <c r="C42" s="1181" t="s">
        <v>568</v>
      </c>
      <c r="D42" s="1182"/>
      <c r="E42" s="1183"/>
      <c r="F42" s="36" t="s">
        <v>513</v>
      </c>
      <c r="G42" s="37" t="s">
        <v>513</v>
      </c>
      <c r="H42" s="37" t="s">
        <v>513</v>
      </c>
      <c r="I42" s="37" t="s">
        <v>513</v>
      </c>
      <c r="J42" s="38" t="s">
        <v>513</v>
      </c>
      <c r="K42" s="22"/>
      <c r="L42" s="22"/>
      <c r="M42" s="22"/>
      <c r="N42" s="22"/>
      <c r="O42" s="22"/>
      <c r="P42" s="22"/>
    </row>
    <row r="43" spans="1:16" ht="39" customHeight="1" thickBot="1" x14ac:dyDescent="0.25">
      <c r="A43" s="22"/>
      <c r="B43" s="40"/>
      <c r="C43" s="1184" t="s">
        <v>569</v>
      </c>
      <c r="D43" s="1185"/>
      <c r="E43" s="1186"/>
      <c r="F43" s="41" t="s">
        <v>513</v>
      </c>
      <c r="G43" s="42" t="s">
        <v>513</v>
      </c>
      <c r="H43" s="42" t="s">
        <v>513</v>
      </c>
      <c r="I43" s="42" t="s">
        <v>513</v>
      </c>
      <c r="J43" s="43" t="s">
        <v>513</v>
      </c>
      <c r="K43" s="22"/>
      <c r="L43" s="22"/>
      <c r="M43" s="22"/>
      <c r="N43" s="22"/>
      <c r="O43" s="22"/>
      <c r="P43" s="22"/>
    </row>
    <row r="44" spans="1:16" ht="39" customHeight="1" x14ac:dyDescent="0.2">
      <c r="A44" s="22"/>
      <c r="B44" s="44" t="s">
        <v>7</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PRGRkaQ9Oas94n4ey9gIkV9XWAFNGGX4ch6P+XWNVqa8l2p0vp1P/CgmSWuELYHXR3uFlJ2YG5n93Aq8AB8IlA==" saltValue="sj2OxMtENxG72BOU8hY6a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5">
      <c r="A44" s="48"/>
      <c r="B44" s="51" t="s">
        <v>9</v>
      </c>
      <c r="C44" s="52"/>
      <c r="D44" s="52"/>
      <c r="E44" s="53"/>
      <c r="F44" s="53"/>
      <c r="G44" s="53"/>
      <c r="H44" s="53"/>
      <c r="I44" s="53"/>
      <c r="J44" s="54" t="s">
        <v>2</v>
      </c>
      <c r="K44" s="55" t="s">
        <v>555</v>
      </c>
      <c r="L44" s="56" t="s">
        <v>556</v>
      </c>
      <c r="M44" s="56" t="s">
        <v>557</v>
      </c>
      <c r="N44" s="56" t="s">
        <v>558</v>
      </c>
      <c r="O44" s="57" t="s">
        <v>559</v>
      </c>
      <c r="P44" s="48"/>
      <c r="Q44" s="48"/>
      <c r="R44" s="48"/>
      <c r="S44" s="48"/>
      <c r="T44" s="48"/>
      <c r="U44" s="48"/>
    </row>
    <row r="45" spans="1:21" ht="30.75" customHeight="1" x14ac:dyDescent="0.2">
      <c r="A45" s="48"/>
      <c r="B45" s="1189" t="s">
        <v>10</v>
      </c>
      <c r="C45" s="1190"/>
      <c r="D45" s="58"/>
      <c r="E45" s="1195" t="s">
        <v>11</v>
      </c>
      <c r="F45" s="1195"/>
      <c r="G45" s="1195"/>
      <c r="H45" s="1195"/>
      <c r="I45" s="1195"/>
      <c r="J45" s="1196"/>
      <c r="K45" s="59">
        <v>615</v>
      </c>
      <c r="L45" s="60">
        <v>652</v>
      </c>
      <c r="M45" s="60">
        <v>766</v>
      </c>
      <c r="N45" s="60">
        <v>780</v>
      </c>
      <c r="O45" s="61">
        <v>775</v>
      </c>
      <c r="P45" s="48"/>
      <c r="Q45" s="48"/>
      <c r="R45" s="48"/>
      <c r="S45" s="48"/>
      <c r="T45" s="48"/>
      <c r="U45" s="48"/>
    </row>
    <row r="46" spans="1:21" ht="30.75" customHeight="1" x14ac:dyDescent="0.2">
      <c r="A46" s="48"/>
      <c r="B46" s="1191"/>
      <c r="C46" s="1192"/>
      <c r="D46" s="62"/>
      <c r="E46" s="1197" t="s">
        <v>12</v>
      </c>
      <c r="F46" s="1197"/>
      <c r="G46" s="1197"/>
      <c r="H46" s="1197"/>
      <c r="I46" s="1197"/>
      <c r="J46" s="1198"/>
      <c r="K46" s="63" t="s">
        <v>513</v>
      </c>
      <c r="L46" s="64" t="s">
        <v>513</v>
      </c>
      <c r="M46" s="64" t="s">
        <v>513</v>
      </c>
      <c r="N46" s="64" t="s">
        <v>513</v>
      </c>
      <c r="O46" s="65" t="s">
        <v>513</v>
      </c>
      <c r="P46" s="48"/>
      <c r="Q46" s="48"/>
      <c r="R46" s="48"/>
      <c r="S46" s="48"/>
      <c r="T46" s="48"/>
      <c r="U46" s="48"/>
    </row>
    <row r="47" spans="1:21" ht="30.75" customHeight="1" x14ac:dyDescent="0.2">
      <c r="A47" s="48"/>
      <c r="B47" s="1191"/>
      <c r="C47" s="1192"/>
      <c r="D47" s="62"/>
      <c r="E47" s="1197" t="s">
        <v>13</v>
      </c>
      <c r="F47" s="1197"/>
      <c r="G47" s="1197"/>
      <c r="H47" s="1197"/>
      <c r="I47" s="1197"/>
      <c r="J47" s="1198"/>
      <c r="K47" s="63" t="s">
        <v>513</v>
      </c>
      <c r="L47" s="64" t="s">
        <v>513</v>
      </c>
      <c r="M47" s="64" t="s">
        <v>513</v>
      </c>
      <c r="N47" s="64" t="s">
        <v>513</v>
      </c>
      <c r="O47" s="65" t="s">
        <v>513</v>
      </c>
      <c r="P47" s="48"/>
      <c r="Q47" s="48"/>
      <c r="R47" s="48"/>
      <c r="S47" s="48"/>
      <c r="T47" s="48"/>
      <c r="U47" s="48"/>
    </row>
    <row r="48" spans="1:21" ht="30.75" customHeight="1" x14ac:dyDescent="0.2">
      <c r="A48" s="48"/>
      <c r="B48" s="1191"/>
      <c r="C48" s="1192"/>
      <c r="D48" s="62"/>
      <c r="E48" s="1197" t="s">
        <v>14</v>
      </c>
      <c r="F48" s="1197"/>
      <c r="G48" s="1197"/>
      <c r="H48" s="1197"/>
      <c r="I48" s="1197"/>
      <c r="J48" s="1198"/>
      <c r="K48" s="63">
        <v>155</v>
      </c>
      <c r="L48" s="64">
        <v>159</v>
      </c>
      <c r="M48" s="64">
        <v>154</v>
      </c>
      <c r="N48" s="64">
        <v>156</v>
      </c>
      <c r="O48" s="65">
        <v>157</v>
      </c>
      <c r="P48" s="48"/>
      <c r="Q48" s="48"/>
      <c r="R48" s="48"/>
      <c r="S48" s="48"/>
      <c r="T48" s="48"/>
      <c r="U48" s="48"/>
    </row>
    <row r="49" spans="1:21" ht="30.75" customHeight="1" x14ac:dyDescent="0.2">
      <c r="A49" s="48"/>
      <c r="B49" s="1191"/>
      <c r="C49" s="1192"/>
      <c r="D49" s="62"/>
      <c r="E49" s="1197" t="s">
        <v>15</v>
      </c>
      <c r="F49" s="1197"/>
      <c r="G49" s="1197"/>
      <c r="H49" s="1197"/>
      <c r="I49" s="1197"/>
      <c r="J49" s="1198"/>
      <c r="K49" s="63" t="s">
        <v>513</v>
      </c>
      <c r="L49" s="64" t="s">
        <v>513</v>
      </c>
      <c r="M49" s="64" t="s">
        <v>513</v>
      </c>
      <c r="N49" s="64" t="s">
        <v>513</v>
      </c>
      <c r="O49" s="65" t="s">
        <v>513</v>
      </c>
      <c r="P49" s="48"/>
      <c r="Q49" s="48"/>
      <c r="R49" s="48"/>
      <c r="S49" s="48"/>
      <c r="T49" s="48"/>
      <c r="U49" s="48"/>
    </row>
    <row r="50" spans="1:21" ht="30.75" customHeight="1" x14ac:dyDescent="0.2">
      <c r="A50" s="48"/>
      <c r="B50" s="1191"/>
      <c r="C50" s="1192"/>
      <c r="D50" s="62"/>
      <c r="E50" s="1197" t="s">
        <v>16</v>
      </c>
      <c r="F50" s="1197"/>
      <c r="G50" s="1197"/>
      <c r="H50" s="1197"/>
      <c r="I50" s="1197"/>
      <c r="J50" s="1198"/>
      <c r="K50" s="63">
        <v>11</v>
      </c>
      <c r="L50" s="64">
        <v>15</v>
      </c>
      <c r="M50" s="64">
        <v>31</v>
      </c>
      <c r="N50" s="64">
        <v>31</v>
      </c>
      <c r="O50" s="65">
        <v>18</v>
      </c>
      <c r="P50" s="48"/>
      <c r="Q50" s="48"/>
      <c r="R50" s="48"/>
      <c r="S50" s="48"/>
      <c r="T50" s="48"/>
      <c r="U50" s="48"/>
    </row>
    <row r="51" spans="1:21" ht="30.75" customHeight="1" x14ac:dyDescent="0.2">
      <c r="A51" s="48"/>
      <c r="B51" s="1193"/>
      <c r="C51" s="1194"/>
      <c r="D51" s="66"/>
      <c r="E51" s="1197" t="s">
        <v>17</v>
      </c>
      <c r="F51" s="1197"/>
      <c r="G51" s="1197"/>
      <c r="H51" s="1197"/>
      <c r="I51" s="1197"/>
      <c r="J51" s="1198"/>
      <c r="K51" s="63">
        <v>0</v>
      </c>
      <c r="L51" s="64">
        <v>0</v>
      </c>
      <c r="M51" s="64">
        <v>0</v>
      </c>
      <c r="N51" s="64">
        <v>0</v>
      </c>
      <c r="O51" s="65">
        <v>0</v>
      </c>
      <c r="P51" s="48"/>
      <c r="Q51" s="48"/>
      <c r="R51" s="48"/>
      <c r="S51" s="48"/>
      <c r="T51" s="48"/>
      <c r="U51" s="48"/>
    </row>
    <row r="52" spans="1:21" ht="30.75" customHeight="1" x14ac:dyDescent="0.2">
      <c r="A52" s="48"/>
      <c r="B52" s="1199" t="s">
        <v>18</v>
      </c>
      <c r="C52" s="1200"/>
      <c r="D52" s="66"/>
      <c r="E52" s="1197" t="s">
        <v>19</v>
      </c>
      <c r="F52" s="1197"/>
      <c r="G52" s="1197"/>
      <c r="H52" s="1197"/>
      <c r="I52" s="1197"/>
      <c r="J52" s="1198"/>
      <c r="K52" s="63">
        <v>589</v>
      </c>
      <c r="L52" s="64">
        <v>602</v>
      </c>
      <c r="M52" s="64">
        <v>679</v>
      </c>
      <c r="N52" s="64">
        <v>685</v>
      </c>
      <c r="O52" s="65">
        <v>692</v>
      </c>
      <c r="P52" s="48"/>
      <c r="Q52" s="48"/>
      <c r="R52" s="48"/>
      <c r="S52" s="48"/>
      <c r="T52" s="48"/>
      <c r="U52" s="48"/>
    </row>
    <row r="53" spans="1:21" ht="30.75" customHeight="1" thickBot="1" x14ac:dyDescent="0.25">
      <c r="A53" s="48"/>
      <c r="B53" s="1201" t="s">
        <v>20</v>
      </c>
      <c r="C53" s="1202"/>
      <c r="D53" s="67"/>
      <c r="E53" s="1203" t="s">
        <v>21</v>
      </c>
      <c r="F53" s="1203"/>
      <c r="G53" s="1203"/>
      <c r="H53" s="1203"/>
      <c r="I53" s="1203"/>
      <c r="J53" s="1204"/>
      <c r="K53" s="68">
        <v>192</v>
      </c>
      <c r="L53" s="69">
        <v>224</v>
      </c>
      <c r="M53" s="69">
        <v>272</v>
      </c>
      <c r="N53" s="69">
        <v>282</v>
      </c>
      <c r="O53" s="70">
        <v>258</v>
      </c>
      <c r="P53" s="48"/>
      <c r="Q53" s="48"/>
      <c r="R53" s="48"/>
      <c r="S53" s="48"/>
      <c r="T53" s="48"/>
      <c r="U53" s="48"/>
    </row>
    <row r="54" spans="1:21" ht="24" customHeight="1" x14ac:dyDescent="0.2">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24</v>
      </c>
      <c r="C56" s="73"/>
      <c r="D56" s="73"/>
      <c r="E56" s="73"/>
      <c r="F56" s="73"/>
      <c r="G56" s="73"/>
      <c r="H56" s="73"/>
      <c r="I56" s="73"/>
      <c r="J56" s="73"/>
      <c r="K56" s="74"/>
      <c r="L56" s="74"/>
      <c r="M56" s="74"/>
      <c r="N56" s="74"/>
      <c r="O56" s="75" t="s">
        <v>570</v>
      </c>
      <c r="P56" s="48"/>
      <c r="Q56" s="48"/>
      <c r="R56" s="48"/>
      <c r="S56" s="48"/>
      <c r="T56" s="48"/>
      <c r="U56" s="48"/>
    </row>
    <row r="57" spans="1:21" ht="31.5" customHeight="1" thickBot="1" x14ac:dyDescent="0.25">
      <c r="A57" s="48"/>
      <c r="B57" s="76"/>
      <c r="C57" s="77"/>
      <c r="D57" s="77"/>
      <c r="E57" s="78"/>
      <c r="F57" s="78"/>
      <c r="G57" s="78"/>
      <c r="H57" s="78"/>
      <c r="I57" s="78"/>
      <c r="J57" s="79" t="s">
        <v>2</v>
      </c>
      <c r="K57" s="80" t="s">
        <v>571</v>
      </c>
      <c r="L57" s="81" t="s">
        <v>572</v>
      </c>
      <c r="M57" s="81" t="s">
        <v>573</v>
      </c>
      <c r="N57" s="81" t="s">
        <v>574</v>
      </c>
      <c r="O57" s="82" t="s">
        <v>575</v>
      </c>
      <c r="P57" s="48"/>
      <c r="Q57" s="48"/>
      <c r="R57" s="48"/>
      <c r="S57" s="48"/>
      <c r="T57" s="48"/>
      <c r="U57" s="48"/>
    </row>
    <row r="58" spans="1:21" ht="31.5" customHeight="1" x14ac:dyDescent="0.2">
      <c r="B58" s="1205" t="s">
        <v>25</v>
      </c>
      <c r="C58" s="1206"/>
      <c r="D58" s="1211" t="s">
        <v>26</v>
      </c>
      <c r="E58" s="1212"/>
      <c r="F58" s="1212"/>
      <c r="G58" s="1212"/>
      <c r="H58" s="1212"/>
      <c r="I58" s="1212"/>
      <c r="J58" s="1213"/>
      <c r="K58" s="83"/>
      <c r="L58" s="84"/>
      <c r="M58" s="84"/>
      <c r="N58" s="84"/>
      <c r="O58" s="85"/>
    </row>
    <row r="59" spans="1:21" ht="31.5" customHeight="1" x14ac:dyDescent="0.2">
      <c r="B59" s="1207"/>
      <c r="C59" s="1208"/>
      <c r="D59" s="1214" t="s">
        <v>27</v>
      </c>
      <c r="E59" s="1215"/>
      <c r="F59" s="1215"/>
      <c r="G59" s="1215"/>
      <c r="H59" s="1215"/>
      <c r="I59" s="1215"/>
      <c r="J59" s="1216"/>
      <c r="K59" s="86"/>
      <c r="L59" s="87"/>
      <c r="M59" s="87"/>
      <c r="N59" s="87"/>
      <c r="O59" s="88"/>
    </row>
    <row r="60" spans="1:21" ht="31.5" customHeight="1" thickBot="1" x14ac:dyDescent="0.25">
      <c r="B60" s="1209"/>
      <c r="C60" s="1210"/>
      <c r="D60" s="1217" t="s">
        <v>28</v>
      </c>
      <c r="E60" s="1218"/>
      <c r="F60" s="1218"/>
      <c r="G60" s="1218"/>
      <c r="H60" s="1218"/>
      <c r="I60" s="1218"/>
      <c r="J60" s="1219"/>
      <c r="K60" s="89"/>
      <c r="L60" s="90"/>
      <c r="M60" s="90"/>
      <c r="N60" s="90"/>
      <c r="O60" s="91"/>
    </row>
    <row r="61" spans="1:21" ht="24" customHeight="1" x14ac:dyDescent="0.2">
      <c r="B61" s="92"/>
      <c r="C61" s="92"/>
      <c r="D61" s="93" t="s">
        <v>29</v>
      </c>
      <c r="E61" s="94"/>
      <c r="F61" s="94"/>
      <c r="G61" s="94"/>
      <c r="H61" s="94"/>
      <c r="I61" s="94"/>
      <c r="J61" s="94"/>
      <c r="K61" s="94"/>
      <c r="L61" s="94"/>
      <c r="M61" s="94"/>
      <c r="N61" s="94"/>
      <c r="O61" s="94"/>
    </row>
    <row r="62" spans="1:21" ht="24" customHeight="1" x14ac:dyDescent="0.2">
      <c r="B62" s="95"/>
      <c r="C62" s="95"/>
      <c r="D62" s="93" t="s">
        <v>30</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PMLXZboo6MLIIDCIGaDekujbcjbolQGQiZh6THpOZdPuc+QfXAWJmUOGkYZ89gYW/3uRJoKqv1cu0k9fZOxZsg==" saltValue="yPvUhOLRLDZv3xR1nAYS5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8</v>
      </c>
    </row>
    <row r="40" spans="2:13" ht="27.75" customHeight="1" thickBot="1" x14ac:dyDescent="0.25">
      <c r="B40" s="98" t="s">
        <v>9</v>
      </c>
      <c r="C40" s="99"/>
      <c r="D40" s="99"/>
      <c r="E40" s="100"/>
      <c r="F40" s="100"/>
      <c r="G40" s="100"/>
      <c r="H40" s="101" t="s">
        <v>2</v>
      </c>
      <c r="I40" s="102" t="s">
        <v>555</v>
      </c>
      <c r="J40" s="103" t="s">
        <v>556</v>
      </c>
      <c r="K40" s="103" t="s">
        <v>557</v>
      </c>
      <c r="L40" s="103" t="s">
        <v>558</v>
      </c>
      <c r="M40" s="104" t="s">
        <v>559</v>
      </c>
    </row>
    <row r="41" spans="2:13" ht="27.75" customHeight="1" x14ac:dyDescent="0.2">
      <c r="B41" s="1220" t="s">
        <v>31</v>
      </c>
      <c r="C41" s="1221"/>
      <c r="D41" s="105"/>
      <c r="E41" s="1226" t="s">
        <v>32</v>
      </c>
      <c r="F41" s="1226"/>
      <c r="G41" s="1226"/>
      <c r="H41" s="1227"/>
      <c r="I41" s="355">
        <v>7686</v>
      </c>
      <c r="J41" s="356">
        <v>7467</v>
      </c>
      <c r="K41" s="356">
        <v>7161</v>
      </c>
      <c r="L41" s="356">
        <v>6749</v>
      </c>
      <c r="M41" s="357">
        <v>6333</v>
      </c>
    </row>
    <row r="42" spans="2:13" ht="27.75" customHeight="1" x14ac:dyDescent="0.2">
      <c r="B42" s="1222"/>
      <c r="C42" s="1223"/>
      <c r="D42" s="106"/>
      <c r="E42" s="1228" t="s">
        <v>33</v>
      </c>
      <c r="F42" s="1228"/>
      <c r="G42" s="1228"/>
      <c r="H42" s="1229"/>
      <c r="I42" s="358" t="s">
        <v>513</v>
      </c>
      <c r="J42" s="359" t="s">
        <v>513</v>
      </c>
      <c r="K42" s="359" t="s">
        <v>513</v>
      </c>
      <c r="L42" s="359" t="s">
        <v>513</v>
      </c>
      <c r="M42" s="360">
        <v>47</v>
      </c>
    </row>
    <row r="43" spans="2:13" ht="27.75" customHeight="1" x14ac:dyDescent="0.2">
      <c r="B43" s="1222"/>
      <c r="C43" s="1223"/>
      <c r="D43" s="106"/>
      <c r="E43" s="1228" t="s">
        <v>34</v>
      </c>
      <c r="F43" s="1228"/>
      <c r="G43" s="1228"/>
      <c r="H43" s="1229"/>
      <c r="I43" s="358">
        <v>1322</v>
      </c>
      <c r="J43" s="359">
        <v>1198</v>
      </c>
      <c r="K43" s="359">
        <v>1071</v>
      </c>
      <c r="L43" s="359">
        <v>942</v>
      </c>
      <c r="M43" s="360">
        <v>857</v>
      </c>
    </row>
    <row r="44" spans="2:13" ht="27.75" customHeight="1" x14ac:dyDescent="0.2">
      <c r="B44" s="1222"/>
      <c r="C44" s="1223"/>
      <c r="D44" s="106"/>
      <c r="E44" s="1228" t="s">
        <v>35</v>
      </c>
      <c r="F44" s="1228"/>
      <c r="G44" s="1228"/>
      <c r="H44" s="1229"/>
      <c r="I44" s="358" t="s">
        <v>513</v>
      </c>
      <c r="J44" s="359" t="s">
        <v>513</v>
      </c>
      <c r="K44" s="359" t="s">
        <v>513</v>
      </c>
      <c r="L44" s="359" t="s">
        <v>513</v>
      </c>
      <c r="M44" s="360" t="s">
        <v>513</v>
      </c>
    </row>
    <row r="45" spans="2:13" ht="27.75" customHeight="1" x14ac:dyDescent="0.2">
      <c r="B45" s="1222"/>
      <c r="C45" s="1223"/>
      <c r="D45" s="106"/>
      <c r="E45" s="1228" t="s">
        <v>36</v>
      </c>
      <c r="F45" s="1228"/>
      <c r="G45" s="1228"/>
      <c r="H45" s="1229"/>
      <c r="I45" s="358">
        <v>571</v>
      </c>
      <c r="J45" s="359">
        <v>556</v>
      </c>
      <c r="K45" s="359">
        <v>494</v>
      </c>
      <c r="L45" s="359">
        <v>534</v>
      </c>
      <c r="M45" s="360">
        <v>545</v>
      </c>
    </row>
    <row r="46" spans="2:13" ht="27.75" customHeight="1" x14ac:dyDescent="0.2">
      <c r="B46" s="1222"/>
      <c r="C46" s="1223"/>
      <c r="D46" s="107"/>
      <c r="E46" s="1228" t="s">
        <v>37</v>
      </c>
      <c r="F46" s="1228"/>
      <c r="G46" s="1228"/>
      <c r="H46" s="1229"/>
      <c r="I46" s="358" t="s">
        <v>513</v>
      </c>
      <c r="J46" s="359" t="s">
        <v>513</v>
      </c>
      <c r="K46" s="359" t="s">
        <v>513</v>
      </c>
      <c r="L46" s="359" t="s">
        <v>513</v>
      </c>
      <c r="M46" s="360" t="s">
        <v>513</v>
      </c>
    </row>
    <row r="47" spans="2:13" ht="27.75" customHeight="1" x14ac:dyDescent="0.2">
      <c r="B47" s="1222"/>
      <c r="C47" s="1223"/>
      <c r="D47" s="108"/>
      <c r="E47" s="1230" t="s">
        <v>38</v>
      </c>
      <c r="F47" s="1231"/>
      <c r="G47" s="1231"/>
      <c r="H47" s="1232"/>
      <c r="I47" s="358" t="s">
        <v>513</v>
      </c>
      <c r="J47" s="359" t="s">
        <v>513</v>
      </c>
      <c r="K47" s="359" t="s">
        <v>513</v>
      </c>
      <c r="L47" s="359" t="s">
        <v>513</v>
      </c>
      <c r="M47" s="360" t="s">
        <v>513</v>
      </c>
    </row>
    <row r="48" spans="2:13" ht="27.75" customHeight="1" x14ac:dyDescent="0.2">
      <c r="B48" s="1222"/>
      <c r="C48" s="1223"/>
      <c r="D48" s="106"/>
      <c r="E48" s="1228" t="s">
        <v>39</v>
      </c>
      <c r="F48" s="1228"/>
      <c r="G48" s="1228"/>
      <c r="H48" s="1229"/>
      <c r="I48" s="358" t="s">
        <v>513</v>
      </c>
      <c r="J48" s="359" t="s">
        <v>513</v>
      </c>
      <c r="K48" s="359" t="s">
        <v>513</v>
      </c>
      <c r="L48" s="359" t="s">
        <v>513</v>
      </c>
      <c r="M48" s="360" t="s">
        <v>513</v>
      </c>
    </row>
    <row r="49" spans="2:13" ht="27.75" customHeight="1" x14ac:dyDescent="0.2">
      <c r="B49" s="1224"/>
      <c r="C49" s="1225"/>
      <c r="D49" s="106"/>
      <c r="E49" s="1228" t="s">
        <v>40</v>
      </c>
      <c r="F49" s="1228"/>
      <c r="G49" s="1228"/>
      <c r="H49" s="1229"/>
      <c r="I49" s="358" t="s">
        <v>513</v>
      </c>
      <c r="J49" s="359" t="s">
        <v>513</v>
      </c>
      <c r="K49" s="359" t="s">
        <v>513</v>
      </c>
      <c r="L49" s="359" t="s">
        <v>513</v>
      </c>
      <c r="M49" s="360" t="s">
        <v>513</v>
      </c>
    </row>
    <row r="50" spans="2:13" ht="27.75" customHeight="1" x14ac:dyDescent="0.2">
      <c r="B50" s="1233" t="s">
        <v>41</v>
      </c>
      <c r="C50" s="1234"/>
      <c r="D50" s="109"/>
      <c r="E50" s="1228" t="s">
        <v>42</v>
      </c>
      <c r="F50" s="1228"/>
      <c r="G50" s="1228"/>
      <c r="H50" s="1229"/>
      <c r="I50" s="358">
        <v>1440</v>
      </c>
      <c r="J50" s="359">
        <v>1298</v>
      </c>
      <c r="K50" s="359">
        <v>1499</v>
      </c>
      <c r="L50" s="359">
        <v>2042</v>
      </c>
      <c r="M50" s="360">
        <v>2146</v>
      </c>
    </row>
    <row r="51" spans="2:13" ht="27.75" customHeight="1" x14ac:dyDescent="0.2">
      <c r="B51" s="1222"/>
      <c r="C51" s="1223"/>
      <c r="D51" s="106"/>
      <c r="E51" s="1228" t="s">
        <v>43</v>
      </c>
      <c r="F51" s="1228"/>
      <c r="G51" s="1228"/>
      <c r="H51" s="1229"/>
      <c r="I51" s="358">
        <v>632</v>
      </c>
      <c r="J51" s="359">
        <v>720</v>
      </c>
      <c r="K51" s="359">
        <v>826</v>
      </c>
      <c r="L51" s="359">
        <v>822</v>
      </c>
      <c r="M51" s="360">
        <v>791</v>
      </c>
    </row>
    <row r="52" spans="2:13" ht="27.75" customHeight="1" x14ac:dyDescent="0.2">
      <c r="B52" s="1224"/>
      <c r="C52" s="1225"/>
      <c r="D52" s="106"/>
      <c r="E52" s="1228" t="s">
        <v>44</v>
      </c>
      <c r="F52" s="1228"/>
      <c r="G52" s="1228"/>
      <c r="H52" s="1229"/>
      <c r="I52" s="358">
        <v>5936</v>
      </c>
      <c r="J52" s="359">
        <v>5671</v>
      </c>
      <c r="K52" s="359">
        <v>5282</v>
      </c>
      <c r="L52" s="359">
        <v>4933</v>
      </c>
      <c r="M52" s="360">
        <v>4511</v>
      </c>
    </row>
    <row r="53" spans="2:13" ht="27.75" customHeight="1" thickBot="1" x14ac:dyDescent="0.25">
      <c r="B53" s="1235" t="s">
        <v>45</v>
      </c>
      <c r="C53" s="1236"/>
      <c r="D53" s="110"/>
      <c r="E53" s="1237" t="s">
        <v>46</v>
      </c>
      <c r="F53" s="1237"/>
      <c r="G53" s="1237"/>
      <c r="H53" s="1238"/>
      <c r="I53" s="361">
        <v>1571</v>
      </c>
      <c r="J53" s="362">
        <v>1532</v>
      </c>
      <c r="K53" s="362">
        <v>1119</v>
      </c>
      <c r="L53" s="362">
        <v>429</v>
      </c>
      <c r="M53" s="363">
        <v>334</v>
      </c>
    </row>
    <row r="54" spans="2:13" ht="27.75" customHeight="1" x14ac:dyDescent="0.2">
      <c r="B54" s="111" t="s">
        <v>47</v>
      </c>
      <c r="C54" s="112"/>
      <c r="D54" s="112"/>
      <c r="E54" s="113"/>
      <c r="F54" s="113"/>
      <c r="G54" s="113"/>
      <c r="H54" s="113"/>
      <c r="I54" s="114"/>
      <c r="J54" s="114"/>
      <c r="K54" s="114"/>
      <c r="L54" s="114"/>
      <c r="M54" s="114"/>
    </row>
    <row r="55" spans="2:13" ht="13.2" x14ac:dyDescent="0.2"/>
  </sheetData>
  <sheetProtection algorithmName="SHA-512" hashValue="WbBNsZeKcbfrNMorBYrfosQ3qHsSiXimL4XPYVZG+m7FZOEUR5bFBt/K5bRE8rz9NI6HruDr472ZJUqv7htbzg==" saltValue="sOrHmkTXUUF4FiYhugmLL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48</v>
      </c>
    </row>
    <row r="54" spans="2:8" ht="29.25" customHeight="1" thickBot="1" x14ac:dyDescent="0.3">
      <c r="B54" s="116" t="s">
        <v>1</v>
      </c>
      <c r="C54" s="117"/>
      <c r="D54" s="117"/>
      <c r="E54" s="118" t="s">
        <v>2</v>
      </c>
      <c r="F54" s="119" t="s">
        <v>557</v>
      </c>
      <c r="G54" s="119" t="s">
        <v>558</v>
      </c>
      <c r="H54" s="120" t="s">
        <v>559</v>
      </c>
    </row>
    <row r="55" spans="2:8" ht="52.5" customHeight="1" x14ac:dyDescent="0.2">
      <c r="B55" s="121"/>
      <c r="C55" s="1247" t="s">
        <v>49</v>
      </c>
      <c r="D55" s="1247"/>
      <c r="E55" s="1248"/>
      <c r="F55" s="122">
        <v>612</v>
      </c>
      <c r="G55" s="122">
        <v>893</v>
      </c>
      <c r="H55" s="123">
        <v>893</v>
      </c>
    </row>
    <row r="56" spans="2:8" ht="52.5" customHeight="1" x14ac:dyDescent="0.2">
      <c r="B56" s="124"/>
      <c r="C56" s="1249" t="s">
        <v>50</v>
      </c>
      <c r="D56" s="1249"/>
      <c r="E56" s="1250"/>
      <c r="F56" s="125">
        <v>365</v>
      </c>
      <c r="G56" s="125">
        <v>365</v>
      </c>
      <c r="H56" s="126">
        <v>389</v>
      </c>
    </row>
    <row r="57" spans="2:8" ht="53.25" customHeight="1" x14ac:dyDescent="0.2">
      <c r="B57" s="124"/>
      <c r="C57" s="1251" t="s">
        <v>51</v>
      </c>
      <c r="D57" s="1251"/>
      <c r="E57" s="1252"/>
      <c r="F57" s="127">
        <v>444</v>
      </c>
      <c r="G57" s="127">
        <v>607</v>
      </c>
      <c r="H57" s="128">
        <v>688</v>
      </c>
    </row>
    <row r="58" spans="2:8" ht="45.75" customHeight="1" x14ac:dyDescent="0.2">
      <c r="B58" s="129"/>
      <c r="C58" s="1239" t="s">
        <v>580</v>
      </c>
      <c r="D58" s="1240"/>
      <c r="E58" s="1241"/>
      <c r="F58" s="130">
        <v>143</v>
      </c>
      <c r="G58" s="130">
        <v>205</v>
      </c>
      <c r="H58" s="131">
        <v>223</v>
      </c>
    </row>
    <row r="59" spans="2:8" ht="45.75" customHeight="1" x14ac:dyDescent="0.2">
      <c r="B59" s="129"/>
      <c r="C59" s="1239" t="s">
        <v>581</v>
      </c>
      <c r="D59" s="1240"/>
      <c r="E59" s="1241"/>
      <c r="F59" s="130" t="s">
        <v>576</v>
      </c>
      <c r="G59" s="130">
        <v>78</v>
      </c>
      <c r="H59" s="131">
        <v>134</v>
      </c>
    </row>
    <row r="60" spans="2:8" ht="45.75" customHeight="1" x14ac:dyDescent="0.2">
      <c r="B60" s="129"/>
      <c r="C60" s="1239" t="s">
        <v>582</v>
      </c>
      <c r="D60" s="1240"/>
      <c r="E60" s="1241"/>
      <c r="F60" s="130">
        <v>6</v>
      </c>
      <c r="G60" s="130">
        <v>14</v>
      </c>
      <c r="H60" s="131">
        <v>20</v>
      </c>
    </row>
    <row r="61" spans="2:8" ht="45.75" customHeight="1" x14ac:dyDescent="0.2">
      <c r="B61" s="129"/>
      <c r="C61" s="1239" t="s">
        <v>583</v>
      </c>
      <c r="D61" s="1240"/>
      <c r="E61" s="1241"/>
      <c r="F61" s="130">
        <v>70</v>
      </c>
      <c r="G61" s="130">
        <v>85</v>
      </c>
      <c r="H61" s="131">
        <v>86</v>
      </c>
    </row>
    <row r="62" spans="2:8" ht="45.75" customHeight="1" thickBot="1" x14ac:dyDescent="0.25">
      <c r="B62" s="132"/>
      <c r="C62" s="1242" t="s">
        <v>584</v>
      </c>
      <c r="D62" s="1243"/>
      <c r="E62" s="1244"/>
      <c r="F62" s="133">
        <v>7</v>
      </c>
      <c r="G62" s="133">
        <v>7</v>
      </c>
      <c r="H62" s="134">
        <v>7</v>
      </c>
    </row>
    <row r="63" spans="2:8" ht="52.5" customHeight="1" thickBot="1" x14ac:dyDescent="0.25">
      <c r="B63" s="135"/>
      <c r="C63" s="1245" t="s">
        <v>52</v>
      </c>
      <c r="D63" s="1245"/>
      <c r="E63" s="1246"/>
      <c r="F63" s="136">
        <v>1421</v>
      </c>
      <c r="G63" s="136">
        <v>1864</v>
      </c>
      <c r="H63" s="137">
        <v>1970</v>
      </c>
    </row>
    <row r="64" spans="2:8" ht="13.2" x14ac:dyDescent="0.2"/>
  </sheetData>
  <sheetProtection algorithmName="SHA-512" hashValue="fG8oGYV23Rv2Zwykg3rOm0b+WnsgOWp/Q9qojpXe29D5AUDB5ea2qBcMpT//E8d5c1RKkHXLy4l39p1L15Hz9A==" saltValue="ZHwEf9IdAP7p7oeqJfhoS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72A62-333C-4175-BDDE-3281CB11431C}">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366" customWidth="1"/>
    <col min="2" max="107" width="2.44140625" style="366" customWidth="1"/>
    <col min="108" max="108" width="6.109375" style="373" customWidth="1"/>
    <col min="109" max="109" width="5.88671875" style="372" customWidth="1"/>
    <col min="110" max="16384" width="8.6640625" style="366" hidden="1"/>
  </cols>
  <sheetData>
    <row r="1" spans="1:109" ht="42.75" customHeight="1" x14ac:dyDescent="0.2">
      <c r="A1" s="364"/>
      <c r="B1" s="365"/>
      <c r="DD1" s="366"/>
      <c r="DE1" s="366"/>
    </row>
    <row r="2" spans="1:109" ht="25.5" customHeight="1" x14ac:dyDescent="0.2">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2">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ht="13.2" x14ac:dyDescent="0.2">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ht="13.2" x14ac:dyDescent="0.2">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ht="13.2" x14ac:dyDescent="0.2">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ht="13.2" x14ac:dyDescent="0.2">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ht="13.2" x14ac:dyDescent="0.2">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ht="13.2" x14ac:dyDescent="0.2">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ht="13.2" x14ac:dyDescent="0.2">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ht="13.2" x14ac:dyDescent="0.2">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ht="13.2" x14ac:dyDescent="0.2">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ht="13.2" x14ac:dyDescent="0.2">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ht="13.2" x14ac:dyDescent="0.2">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ht="13.2" x14ac:dyDescent="0.2">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ht="13.2" x14ac:dyDescent="0.2">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ht="13.2" x14ac:dyDescent="0.2">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ht="13.2" x14ac:dyDescent="0.2">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ht="13.2" x14ac:dyDescent="0.2">
      <c r="DD19" s="366"/>
      <c r="DE19" s="366"/>
    </row>
    <row r="20" spans="1:109" ht="13.2" x14ac:dyDescent="0.2">
      <c r="DD20" s="366"/>
      <c r="DE20" s="366"/>
    </row>
    <row r="21" spans="1:109" ht="17.25" customHeight="1" x14ac:dyDescent="0.2">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2">
      <c r="B22" s="372"/>
    </row>
    <row r="23" spans="1:109" ht="13.2" x14ac:dyDescent="0.2">
      <c r="B23" s="372"/>
    </row>
    <row r="24" spans="1:109" ht="13.2" x14ac:dyDescent="0.2">
      <c r="B24" s="372"/>
    </row>
    <row r="25" spans="1:109" ht="13.2" x14ac:dyDescent="0.2">
      <c r="B25" s="372"/>
    </row>
    <row r="26" spans="1:109" ht="13.2" x14ac:dyDescent="0.2">
      <c r="B26" s="372"/>
    </row>
    <row r="27" spans="1:109" ht="13.2" x14ac:dyDescent="0.2">
      <c r="B27" s="372"/>
    </row>
    <row r="28" spans="1:109" ht="13.2" x14ac:dyDescent="0.2">
      <c r="B28" s="372"/>
    </row>
    <row r="29" spans="1:109" ht="13.2" x14ac:dyDescent="0.2">
      <c r="B29" s="372"/>
    </row>
    <row r="30" spans="1:109" ht="13.2" x14ac:dyDescent="0.2">
      <c r="B30" s="372"/>
    </row>
    <row r="31" spans="1:109" ht="13.2" x14ac:dyDescent="0.2">
      <c r="B31" s="372"/>
    </row>
    <row r="32" spans="1:109" ht="13.2" x14ac:dyDescent="0.2">
      <c r="B32" s="372"/>
    </row>
    <row r="33" spans="2:109" ht="13.2" x14ac:dyDescent="0.2">
      <c r="B33" s="372"/>
    </row>
    <row r="34" spans="2:109" ht="13.2" x14ac:dyDescent="0.2">
      <c r="B34" s="372"/>
    </row>
    <row r="35" spans="2:109" ht="13.2" x14ac:dyDescent="0.2">
      <c r="B35" s="372"/>
    </row>
    <row r="36" spans="2:109" ht="13.2" x14ac:dyDescent="0.2">
      <c r="B36" s="372"/>
    </row>
    <row r="37" spans="2:109" ht="13.2" x14ac:dyDescent="0.2">
      <c r="B37" s="372"/>
    </row>
    <row r="38" spans="2:109" ht="13.2" x14ac:dyDescent="0.2">
      <c r="B38" s="372"/>
    </row>
    <row r="39" spans="2:109" ht="13.2" x14ac:dyDescent="0.2">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ht="13.2" x14ac:dyDescent="0.2">
      <c r="B40" s="377"/>
      <c r="DD40" s="377"/>
      <c r="DE40" s="366"/>
    </row>
    <row r="41" spans="2:109" ht="16.2" x14ac:dyDescent="0.2">
      <c r="B41" s="378" t="s">
        <v>585</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ht="13.2" x14ac:dyDescent="0.2">
      <c r="B42" s="372"/>
      <c r="G42" s="379"/>
      <c r="I42" s="380"/>
      <c r="J42" s="380"/>
      <c r="K42" s="380"/>
      <c r="AM42" s="379"/>
      <c r="AN42" s="379" t="s">
        <v>586</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2">
      <c r="B43" s="372"/>
      <c r="AN43" s="1265" t="s">
        <v>587</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ht="13.2" x14ac:dyDescent="0.2">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ht="13.2" x14ac:dyDescent="0.2">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ht="13.2" x14ac:dyDescent="0.2">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ht="13.2" x14ac:dyDescent="0.2">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ht="13.2" x14ac:dyDescent="0.2">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ht="13.2" x14ac:dyDescent="0.2">
      <c r="B49" s="372"/>
      <c r="AN49" s="366" t="s">
        <v>588</v>
      </c>
    </row>
    <row r="50" spans="1:109" ht="13.2" x14ac:dyDescent="0.2">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555</v>
      </c>
      <c r="BQ50" s="1258"/>
      <c r="BR50" s="1258"/>
      <c r="BS50" s="1258"/>
      <c r="BT50" s="1258"/>
      <c r="BU50" s="1258"/>
      <c r="BV50" s="1258"/>
      <c r="BW50" s="1258"/>
      <c r="BX50" s="1258" t="s">
        <v>556</v>
      </c>
      <c r="BY50" s="1258"/>
      <c r="BZ50" s="1258"/>
      <c r="CA50" s="1258"/>
      <c r="CB50" s="1258"/>
      <c r="CC50" s="1258"/>
      <c r="CD50" s="1258"/>
      <c r="CE50" s="1258"/>
      <c r="CF50" s="1258" t="s">
        <v>557</v>
      </c>
      <c r="CG50" s="1258"/>
      <c r="CH50" s="1258"/>
      <c r="CI50" s="1258"/>
      <c r="CJ50" s="1258"/>
      <c r="CK50" s="1258"/>
      <c r="CL50" s="1258"/>
      <c r="CM50" s="1258"/>
      <c r="CN50" s="1258" t="s">
        <v>558</v>
      </c>
      <c r="CO50" s="1258"/>
      <c r="CP50" s="1258"/>
      <c r="CQ50" s="1258"/>
      <c r="CR50" s="1258"/>
      <c r="CS50" s="1258"/>
      <c r="CT50" s="1258"/>
      <c r="CU50" s="1258"/>
      <c r="CV50" s="1258" t="s">
        <v>559</v>
      </c>
      <c r="CW50" s="1258"/>
      <c r="CX50" s="1258"/>
      <c r="CY50" s="1258"/>
      <c r="CZ50" s="1258"/>
      <c r="DA50" s="1258"/>
      <c r="DB50" s="1258"/>
      <c r="DC50" s="1258"/>
    </row>
    <row r="51" spans="1:109" ht="13.5" customHeight="1" x14ac:dyDescent="0.2">
      <c r="B51" s="372"/>
      <c r="G51" s="1261"/>
      <c r="H51" s="1261"/>
      <c r="I51" s="1274"/>
      <c r="J51" s="1274"/>
      <c r="K51" s="1260"/>
      <c r="L51" s="1260"/>
      <c r="M51" s="1260"/>
      <c r="N51" s="1260"/>
      <c r="AM51" s="381"/>
      <c r="AN51" s="1256" t="s">
        <v>589</v>
      </c>
      <c r="AO51" s="1256"/>
      <c r="AP51" s="1256"/>
      <c r="AQ51" s="1256"/>
      <c r="AR51" s="1256"/>
      <c r="AS51" s="1256"/>
      <c r="AT51" s="1256"/>
      <c r="AU51" s="1256"/>
      <c r="AV51" s="1256"/>
      <c r="AW51" s="1256"/>
      <c r="AX51" s="1256"/>
      <c r="AY51" s="1256"/>
      <c r="AZ51" s="1256"/>
      <c r="BA51" s="1256"/>
      <c r="BB51" s="1256" t="s">
        <v>590</v>
      </c>
      <c r="BC51" s="1256"/>
      <c r="BD51" s="1256"/>
      <c r="BE51" s="1256"/>
      <c r="BF51" s="1256"/>
      <c r="BG51" s="1256"/>
      <c r="BH51" s="1256"/>
      <c r="BI51" s="1256"/>
      <c r="BJ51" s="1256"/>
      <c r="BK51" s="1256"/>
      <c r="BL51" s="1256"/>
      <c r="BM51" s="1256"/>
      <c r="BN51" s="1256"/>
      <c r="BO51" s="1256"/>
      <c r="BP51" s="1253">
        <v>72.2</v>
      </c>
      <c r="BQ51" s="1253"/>
      <c r="BR51" s="1253"/>
      <c r="BS51" s="1253"/>
      <c r="BT51" s="1253"/>
      <c r="BU51" s="1253"/>
      <c r="BV51" s="1253"/>
      <c r="BW51" s="1253"/>
      <c r="BX51" s="1253">
        <v>71.3</v>
      </c>
      <c r="BY51" s="1253"/>
      <c r="BZ51" s="1253"/>
      <c r="CA51" s="1253"/>
      <c r="CB51" s="1253"/>
      <c r="CC51" s="1253"/>
      <c r="CD51" s="1253"/>
      <c r="CE51" s="1253"/>
      <c r="CF51" s="1253">
        <v>48.8</v>
      </c>
      <c r="CG51" s="1253"/>
      <c r="CH51" s="1253"/>
      <c r="CI51" s="1253"/>
      <c r="CJ51" s="1253"/>
      <c r="CK51" s="1253"/>
      <c r="CL51" s="1253"/>
      <c r="CM51" s="1253"/>
      <c r="CN51" s="1253">
        <v>16.899999999999999</v>
      </c>
      <c r="CO51" s="1253"/>
      <c r="CP51" s="1253"/>
      <c r="CQ51" s="1253"/>
      <c r="CR51" s="1253"/>
      <c r="CS51" s="1253"/>
      <c r="CT51" s="1253"/>
      <c r="CU51" s="1253"/>
      <c r="CV51" s="1253">
        <v>13.4</v>
      </c>
      <c r="CW51" s="1253"/>
      <c r="CX51" s="1253"/>
      <c r="CY51" s="1253"/>
      <c r="CZ51" s="1253"/>
      <c r="DA51" s="1253"/>
      <c r="DB51" s="1253"/>
      <c r="DC51" s="1253"/>
    </row>
    <row r="52" spans="1:109" ht="13.2" x14ac:dyDescent="0.2">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ht="13.2" x14ac:dyDescent="0.2">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591</v>
      </c>
      <c r="BC53" s="1256"/>
      <c r="BD53" s="1256"/>
      <c r="BE53" s="1256"/>
      <c r="BF53" s="1256"/>
      <c r="BG53" s="1256"/>
      <c r="BH53" s="1256"/>
      <c r="BI53" s="1256"/>
      <c r="BJ53" s="1256"/>
      <c r="BK53" s="1256"/>
      <c r="BL53" s="1256"/>
      <c r="BM53" s="1256"/>
      <c r="BN53" s="1256"/>
      <c r="BO53" s="1256"/>
      <c r="BP53" s="1253">
        <v>63.8</v>
      </c>
      <c r="BQ53" s="1253"/>
      <c r="BR53" s="1253"/>
      <c r="BS53" s="1253"/>
      <c r="BT53" s="1253"/>
      <c r="BU53" s="1253"/>
      <c r="BV53" s="1253"/>
      <c r="BW53" s="1253"/>
      <c r="BX53" s="1253">
        <v>60</v>
      </c>
      <c r="BY53" s="1253"/>
      <c r="BZ53" s="1253"/>
      <c r="CA53" s="1253"/>
      <c r="CB53" s="1253"/>
      <c r="CC53" s="1253"/>
      <c r="CD53" s="1253"/>
      <c r="CE53" s="1253"/>
      <c r="CF53" s="1253">
        <v>60.7</v>
      </c>
      <c r="CG53" s="1253"/>
      <c r="CH53" s="1253"/>
      <c r="CI53" s="1253"/>
      <c r="CJ53" s="1253"/>
      <c r="CK53" s="1253"/>
      <c r="CL53" s="1253"/>
      <c r="CM53" s="1253"/>
      <c r="CN53" s="1253">
        <v>62.4</v>
      </c>
      <c r="CO53" s="1253"/>
      <c r="CP53" s="1253"/>
      <c r="CQ53" s="1253"/>
      <c r="CR53" s="1253"/>
      <c r="CS53" s="1253"/>
      <c r="CT53" s="1253"/>
      <c r="CU53" s="1253"/>
      <c r="CV53" s="1253">
        <v>63.6</v>
      </c>
      <c r="CW53" s="1253"/>
      <c r="CX53" s="1253"/>
      <c r="CY53" s="1253"/>
      <c r="CZ53" s="1253"/>
      <c r="DA53" s="1253"/>
      <c r="DB53" s="1253"/>
      <c r="DC53" s="1253"/>
    </row>
    <row r="54" spans="1:109" ht="13.2" x14ac:dyDescent="0.2">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ht="13.2" x14ac:dyDescent="0.2">
      <c r="A55" s="380"/>
      <c r="B55" s="372"/>
      <c r="G55" s="1259"/>
      <c r="H55" s="1259"/>
      <c r="I55" s="1259"/>
      <c r="J55" s="1259"/>
      <c r="K55" s="1260"/>
      <c r="L55" s="1260"/>
      <c r="M55" s="1260"/>
      <c r="N55" s="1260"/>
      <c r="AN55" s="1258" t="s">
        <v>592</v>
      </c>
      <c r="AO55" s="1258"/>
      <c r="AP55" s="1258"/>
      <c r="AQ55" s="1258"/>
      <c r="AR55" s="1258"/>
      <c r="AS55" s="1258"/>
      <c r="AT55" s="1258"/>
      <c r="AU55" s="1258"/>
      <c r="AV55" s="1258"/>
      <c r="AW55" s="1258"/>
      <c r="AX55" s="1258"/>
      <c r="AY55" s="1258"/>
      <c r="AZ55" s="1258"/>
      <c r="BA55" s="1258"/>
      <c r="BB55" s="1256" t="s">
        <v>590</v>
      </c>
      <c r="BC55" s="1256"/>
      <c r="BD55" s="1256"/>
      <c r="BE55" s="1256"/>
      <c r="BF55" s="1256"/>
      <c r="BG55" s="1256"/>
      <c r="BH55" s="1256"/>
      <c r="BI55" s="1256"/>
      <c r="BJ55" s="1256"/>
      <c r="BK55" s="1256"/>
      <c r="BL55" s="1256"/>
      <c r="BM55" s="1256"/>
      <c r="BN55" s="1256"/>
      <c r="BO55" s="1256"/>
      <c r="BP55" s="1253">
        <v>0</v>
      </c>
      <c r="BQ55" s="1253"/>
      <c r="BR55" s="1253"/>
      <c r="BS55" s="1253"/>
      <c r="BT55" s="1253"/>
      <c r="BU55" s="1253"/>
      <c r="BV55" s="1253"/>
      <c r="BW55" s="1253"/>
      <c r="BX55" s="1253">
        <v>0</v>
      </c>
      <c r="BY55" s="1253"/>
      <c r="BZ55" s="1253"/>
      <c r="CA55" s="1253"/>
      <c r="CB55" s="1253"/>
      <c r="CC55" s="1253"/>
      <c r="CD55" s="1253"/>
      <c r="CE55" s="1253"/>
      <c r="CF55" s="1253">
        <v>0</v>
      </c>
      <c r="CG55" s="1253"/>
      <c r="CH55" s="1253"/>
      <c r="CI55" s="1253"/>
      <c r="CJ55" s="1253"/>
      <c r="CK55" s="1253"/>
      <c r="CL55" s="1253"/>
      <c r="CM55" s="1253"/>
      <c r="CN55" s="1253">
        <v>0</v>
      </c>
      <c r="CO55" s="1253"/>
      <c r="CP55" s="1253"/>
      <c r="CQ55" s="1253"/>
      <c r="CR55" s="1253"/>
      <c r="CS55" s="1253"/>
      <c r="CT55" s="1253"/>
      <c r="CU55" s="1253"/>
      <c r="CV55" s="1253">
        <v>0</v>
      </c>
      <c r="CW55" s="1253"/>
      <c r="CX55" s="1253"/>
      <c r="CY55" s="1253"/>
      <c r="CZ55" s="1253"/>
      <c r="DA55" s="1253"/>
      <c r="DB55" s="1253"/>
      <c r="DC55" s="1253"/>
    </row>
    <row r="56" spans="1:109" ht="13.2" x14ac:dyDescent="0.2">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ht="13.2" x14ac:dyDescent="0.2">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591</v>
      </c>
      <c r="BC57" s="1256"/>
      <c r="BD57" s="1256"/>
      <c r="BE57" s="1256"/>
      <c r="BF57" s="1256"/>
      <c r="BG57" s="1256"/>
      <c r="BH57" s="1256"/>
      <c r="BI57" s="1256"/>
      <c r="BJ57" s="1256"/>
      <c r="BK57" s="1256"/>
      <c r="BL57" s="1256"/>
      <c r="BM57" s="1256"/>
      <c r="BN57" s="1256"/>
      <c r="BO57" s="1256"/>
      <c r="BP57" s="1253">
        <v>59.2</v>
      </c>
      <c r="BQ57" s="1253"/>
      <c r="BR57" s="1253"/>
      <c r="BS57" s="1253"/>
      <c r="BT57" s="1253"/>
      <c r="BU57" s="1253"/>
      <c r="BV57" s="1253"/>
      <c r="BW57" s="1253"/>
      <c r="BX57" s="1253">
        <v>60.3</v>
      </c>
      <c r="BY57" s="1253"/>
      <c r="BZ57" s="1253"/>
      <c r="CA57" s="1253"/>
      <c r="CB57" s="1253"/>
      <c r="CC57" s="1253"/>
      <c r="CD57" s="1253"/>
      <c r="CE57" s="1253"/>
      <c r="CF57" s="1253">
        <v>61</v>
      </c>
      <c r="CG57" s="1253"/>
      <c r="CH57" s="1253"/>
      <c r="CI57" s="1253"/>
      <c r="CJ57" s="1253"/>
      <c r="CK57" s="1253"/>
      <c r="CL57" s="1253"/>
      <c r="CM57" s="1253"/>
      <c r="CN57" s="1253">
        <v>62.3</v>
      </c>
      <c r="CO57" s="1253"/>
      <c r="CP57" s="1253"/>
      <c r="CQ57" s="1253"/>
      <c r="CR57" s="1253"/>
      <c r="CS57" s="1253"/>
      <c r="CT57" s="1253"/>
      <c r="CU57" s="1253"/>
      <c r="CV57" s="1253">
        <v>63.7</v>
      </c>
      <c r="CW57" s="1253"/>
      <c r="CX57" s="1253"/>
      <c r="CY57" s="1253"/>
      <c r="CZ57" s="1253"/>
      <c r="DA57" s="1253"/>
      <c r="DB57" s="1253"/>
      <c r="DC57" s="1253"/>
      <c r="DD57" s="385"/>
      <c r="DE57" s="384"/>
    </row>
    <row r="58" spans="1:109" s="380" customFormat="1" ht="13.2" x14ac:dyDescent="0.2">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ht="13.2" x14ac:dyDescent="0.2">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ht="13.2" x14ac:dyDescent="0.2">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ht="13.2" x14ac:dyDescent="0.2">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ht="13.2" x14ac:dyDescent="0.2">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6.2" x14ac:dyDescent="0.2">
      <c r="B63" s="391" t="s">
        <v>593</v>
      </c>
    </row>
    <row r="64" spans="1:109" ht="13.2" x14ac:dyDescent="0.2">
      <c r="B64" s="372"/>
      <c r="G64" s="379"/>
      <c r="I64" s="392"/>
      <c r="J64" s="392"/>
      <c r="K64" s="392"/>
      <c r="L64" s="392"/>
      <c r="M64" s="392"/>
      <c r="N64" s="393"/>
      <c r="AM64" s="379"/>
      <c r="AN64" s="379" t="s">
        <v>586</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ht="13.2" x14ac:dyDescent="0.2">
      <c r="B65" s="372"/>
      <c r="AN65" s="1265" t="s">
        <v>594</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ht="13.2" x14ac:dyDescent="0.2">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ht="13.2" x14ac:dyDescent="0.2">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ht="13.2" x14ac:dyDescent="0.2">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ht="13.2" x14ac:dyDescent="0.2">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ht="13.2" x14ac:dyDescent="0.2">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ht="13.2" x14ac:dyDescent="0.2">
      <c r="B71" s="372"/>
      <c r="G71" s="397"/>
      <c r="I71" s="398"/>
      <c r="J71" s="395"/>
      <c r="K71" s="395"/>
      <c r="L71" s="396"/>
      <c r="M71" s="395"/>
      <c r="N71" s="396"/>
      <c r="AM71" s="397"/>
      <c r="AN71" s="366" t="s">
        <v>588</v>
      </c>
    </row>
    <row r="72" spans="2:107" ht="13.2" x14ac:dyDescent="0.2">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555</v>
      </c>
      <c r="BQ72" s="1258"/>
      <c r="BR72" s="1258"/>
      <c r="BS72" s="1258"/>
      <c r="BT72" s="1258"/>
      <c r="BU72" s="1258"/>
      <c r="BV72" s="1258"/>
      <c r="BW72" s="1258"/>
      <c r="BX72" s="1258" t="s">
        <v>556</v>
      </c>
      <c r="BY72" s="1258"/>
      <c r="BZ72" s="1258"/>
      <c r="CA72" s="1258"/>
      <c r="CB72" s="1258"/>
      <c r="CC72" s="1258"/>
      <c r="CD72" s="1258"/>
      <c r="CE72" s="1258"/>
      <c r="CF72" s="1258" t="s">
        <v>557</v>
      </c>
      <c r="CG72" s="1258"/>
      <c r="CH72" s="1258"/>
      <c r="CI72" s="1258"/>
      <c r="CJ72" s="1258"/>
      <c r="CK72" s="1258"/>
      <c r="CL72" s="1258"/>
      <c r="CM72" s="1258"/>
      <c r="CN72" s="1258" t="s">
        <v>558</v>
      </c>
      <c r="CO72" s="1258"/>
      <c r="CP72" s="1258"/>
      <c r="CQ72" s="1258"/>
      <c r="CR72" s="1258"/>
      <c r="CS72" s="1258"/>
      <c r="CT72" s="1258"/>
      <c r="CU72" s="1258"/>
      <c r="CV72" s="1258" t="s">
        <v>559</v>
      </c>
      <c r="CW72" s="1258"/>
      <c r="CX72" s="1258"/>
      <c r="CY72" s="1258"/>
      <c r="CZ72" s="1258"/>
      <c r="DA72" s="1258"/>
      <c r="DB72" s="1258"/>
      <c r="DC72" s="1258"/>
    </row>
    <row r="73" spans="2:107" ht="13.2" x14ac:dyDescent="0.2">
      <c r="B73" s="372"/>
      <c r="G73" s="1261"/>
      <c r="H73" s="1261"/>
      <c r="I73" s="1261"/>
      <c r="J73" s="1261"/>
      <c r="K73" s="1257"/>
      <c r="L73" s="1257"/>
      <c r="M73" s="1257"/>
      <c r="N73" s="1257"/>
      <c r="AM73" s="381"/>
      <c r="AN73" s="1256" t="s">
        <v>589</v>
      </c>
      <c r="AO73" s="1256"/>
      <c r="AP73" s="1256"/>
      <c r="AQ73" s="1256"/>
      <c r="AR73" s="1256"/>
      <c r="AS73" s="1256"/>
      <c r="AT73" s="1256"/>
      <c r="AU73" s="1256"/>
      <c r="AV73" s="1256"/>
      <c r="AW73" s="1256"/>
      <c r="AX73" s="1256"/>
      <c r="AY73" s="1256"/>
      <c r="AZ73" s="1256"/>
      <c r="BA73" s="1256"/>
      <c r="BB73" s="1256" t="s">
        <v>590</v>
      </c>
      <c r="BC73" s="1256"/>
      <c r="BD73" s="1256"/>
      <c r="BE73" s="1256"/>
      <c r="BF73" s="1256"/>
      <c r="BG73" s="1256"/>
      <c r="BH73" s="1256"/>
      <c r="BI73" s="1256"/>
      <c r="BJ73" s="1256"/>
      <c r="BK73" s="1256"/>
      <c r="BL73" s="1256"/>
      <c r="BM73" s="1256"/>
      <c r="BN73" s="1256"/>
      <c r="BO73" s="1256"/>
      <c r="BP73" s="1253">
        <v>72.2</v>
      </c>
      <c r="BQ73" s="1253"/>
      <c r="BR73" s="1253"/>
      <c r="BS73" s="1253"/>
      <c r="BT73" s="1253"/>
      <c r="BU73" s="1253"/>
      <c r="BV73" s="1253"/>
      <c r="BW73" s="1253"/>
      <c r="BX73" s="1253">
        <v>71.3</v>
      </c>
      <c r="BY73" s="1253"/>
      <c r="BZ73" s="1253"/>
      <c r="CA73" s="1253"/>
      <c r="CB73" s="1253"/>
      <c r="CC73" s="1253"/>
      <c r="CD73" s="1253"/>
      <c r="CE73" s="1253"/>
      <c r="CF73" s="1253">
        <v>48.8</v>
      </c>
      <c r="CG73" s="1253"/>
      <c r="CH73" s="1253"/>
      <c r="CI73" s="1253"/>
      <c r="CJ73" s="1253"/>
      <c r="CK73" s="1253"/>
      <c r="CL73" s="1253"/>
      <c r="CM73" s="1253"/>
      <c r="CN73" s="1253">
        <v>16.899999999999999</v>
      </c>
      <c r="CO73" s="1253"/>
      <c r="CP73" s="1253"/>
      <c r="CQ73" s="1253"/>
      <c r="CR73" s="1253"/>
      <c r="CS73" s="1253"/>
      <c r="CT73" s="1253"/>
      <c r="CU73" s="1253"/>
      <c r="CV73" s="1253">
        <v>13.4</v>
      </c>
      <c r="CW73" s="1253"/>
      <c r="CX73" s="1253"/>
      <c r="CY73" s="1253"/>
      <c r="CZ73" s="1253"/>
      <c r="DA73" s="1253"/>
      <c r="DB73" s="1253"/>
      <c r="DC73" s="1253"/>
    </row>
    <row r="74" spans="2:107" ht="13.2" x14ac:dyDescent="0.2">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ht="13.2" x14ac:dyDescent="0.2">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595</v>
      </c>
      <c r="BC75" s="1256"/>
      <c r="BD75" s="1256"/>
      <c r="BE75" s="1256"/>
      <c r="BF75" s="1256"/>
      <c r="BG75" s="1256"/>
      <c r="BH75" s="1256"/>
      <c r="BI75" s="1256"/>
      <c r="BJ75" s="1256"/>
      <c r="BK75" s="1256"/>
      <c r="BL75" s="1256"/>
      <c r="BM75" s="1256"/>
      <c r="BN75" s="1256"/>
      <c r="BO75" s="1256"/>
      <c r="BP75" s="1253">
        <v>8.1999999999999993</v>
      </c>
      <c r="BQ75" s="1253"/>
      <c r="BR75" s="1253"/>
      <c r="BS75" s="1253"/>
      <c r="BT75" s="1253"/>
      <c r="BU75" s="1253"/>
      <c r="BV75" s="1253"/>
      <c r="BW75" s="1253"/>
      <c r="BX75" s="1253">
        <v>9.1</v>
      </c>
      <c r="BY75" s="1253"/>
      <c r="BZ75" s="1253"/>
      <c r="CA75" s="1253"/>
      <c r="CB75" s="1253"/>
      <c r="CC75" s="1253"/>
      <c r="CD75" s="1253"/>
      <c r="CE75" s="1253"/>
      <c r="CF75" s="1253">
        <v>10.3</v>
      </c>
      <c r="CG75" s="1253"/>
      <c r="CH75" s="1253"/>
      <c r="CI75" s="1253"/>
      <c r="CJ75" s="1253"/>
      <c r="CK75" s="1253"/>
      <c r="CL75" s="1253"/>
      <c r="CM75" s="1253"/>
      <c r="CN75" s="1253">
        <v>11.1</v>
      </c>
      <c r="CO75" s="1253"/>
      <c r="CP75" s="1253"/>
      <c r="CQ75" s="1253"/>
      <c r="CR75" s="1253"/>
      <c r="CS75" s="1253"/>
      <c r="CT75" s="1253"/>
      <c r="CU75" s="1253"/>
      <c r="CV75" s="1253">
        <v>11.1</v>
      </c>
      <c r="CW75" s="1253"/>
      <c r="CX75" s="1253"/>
      <c r="CY75" s="1253"/>
      <c r="CZ75" s="1253"/>
      <c r="DA75" s="1253"/>
      <c r="DB75" s="1253"/>
      <c r="DC75" s="1253"/>
    </row>
    <row r="76" spans="2:107" ht="13.2" x14ac:dyDescent="0.2">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ht="13.2" x14ac:dyDescent="0.2">
      <c r="B77" s="372"/>
      <c r="G77" s="1259"/>
      <c r="H77" s="1259"/>
      <c r="I77" s="1259"/>
      <c r="J77" s="1259"/>
      <c r="K77" s="1257"/>
      <c r="L77" s="1257"/>
      <c r="M77" s="1257"/>
      <c r="N77" s="1257"/>
      <c r="AN77" s="1258" t="s">
        <v>592</v>
      </c>
      <c r="AO77" s="1258"/>
      <c r="AP77" s="1258"/>
      <c r="AQ77" s="1258"/>
      <c r="AR77" s="1258"/>
      <c r="AS77" s="1258"/>
      <c r="AT77" s="1258"/>
      <c r="AU77" s="1258"/>
      <c r="AV77" s="1258"/>
      <c r="AW77" s="1258"/>
      <c r="AX77" s="1258"/>
      <c r="AY77" s="1258"/>
      <c r="AZ77" s="1258"/>
      <c r="BA77" s="1258"/>
      <c r="BB77" s="1256" t="s">
        <v>590</v>
      </c>
      <c r="BC77" s="1256"/>
      <c r="BD77" s="1256"/>
      <c r="BE77" s="1256"/>
      <c r="BF77" s="1256"/>
      <c r="BG77" s="1256"/>
      <c r="BH77" s="1256"/>
      <c r="BI77" s="1256"/>
      <c r="BJ77" s="1256"/>
      <c r="BK77" s="1256"/>
      <c r="BL77" s="1256"/>
      <c r="BM77" s="1256"/>
      <c r="BN77" s="1256"/>
      <c r="BO77" s="1256"/>
      <c r="BP77" s="1253">
        <v>0</v>
      </c>
      <c r="BQ77" s="1253"/>
      <c r="BR77" s="1253"/>
      <c r="BS77" s="1253"/>
      <c r="BT77" s="1253"/>
      <c r="BU77" s="1253"/>
      <c r="BV77" s="1253"/>
      <c r="BW77" s="1253"/>
      <c r="BX77" s="1253">
        <v>0</v>
      </c>
      <c r="BY77" s="1253"/>
      <c r="BZ77" s="1253"/>
      <c r="CA77" s="1253"/>
      <c r="CB77" s="1253"/>
      <c r="CC77" s="1253"/>
      <c r="CD77" s="1253"/>
      <c r="CE77" s="1253"/>
      <c r="CF77" s="1253">
        <v>0</v>
      </c>
      <c r="CG77" s="1253"/>
      <c r="CH77" s="1253"/>
      <c r="CI77" s="1253"/>
      <c r="CJ77" s="1253"/>
      <c r="CK77" s="1253"/>
      <c r="CL77" s="1253"/>
      <c r="CM77" s="1253"/>
      <c r="CN77" s="1253">
        <v>0</v>
      </c>
      <c r="CO77" s="1253"/>
      <c r="CP77" s="1253"/>
      <c r="CQ77" s="1253"/>
      <c r="CR77" s="1253"/>
      <c r="CS77" s="1253"/>
      <c r="CT77" s="1253"/>
      <c r="CU77" s="1253"/>
      <c r="CV77" s="1253">
        <v>0</v>
      </c>
      <c r="CW77" s="1253"/>
      <c r="CX77" s="1253"/>
      <c r="CY77" s="1253"/>
      <c r="CZ77" s="1253"/>
      <c r="DA77" s="1253"/>
      <c r="DB77" s="1253"/>
      <c r="DC77" s="1253"/>
    </row>
    <row r="78" spans="2:107" ht="13.2" x14ac:dyDescent="0.2">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ht="13.2" x14ac:dyDescent="0.2">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595</v>
      </c>
      <c r="BC79" s="1256"/>
      <c r="BD79" s="1256"/>
      <c r="BE79" s="1256"/>
      <c r="BF79" s="1256"/>
      <c r="BG79" s="1256"/>
      <c r="BH79" s="1256"/>
      <c r="BI79" s="1256"/>
      <c r="BJ79" s="1256"/>
      <c r="BK79" s="1256"/>
      <c r="BL79" s="1256"/>
      <c r="BM79" s="1256"/>
      <c r="BN79" s="1256"/>
      <c r="BO79" s="1256"/>
      <c r="BP79" s="1253">
        <v>7.1</v>
      </c>
      <c r="BQ79" s="1253"/>
      <c r="BR79" s="1253"/>
      <c r="BS79" s="1253"/>
      <c r="BT79" s="1253"/>
      <c r="BU79" s="1253"/>
      <c r="BV79" s="1253"/>
      <c r="BW79" s="1253"/>
      <c r="BX79" s="1253">
        <v>7.3</v>
      </c>
      <c r="BY79" s="1253"/>
      <c r="BZ79" s="1253"/>
      <c r="CA79" s="1253"/>
      <c r="CB79" s="1253"/>
      <c r="CC79" s="1253"/>
      <c r="CD79" s="1253"/>
      <c r="CE79" s="1253"/>
      <c r="CF79" s="1253">
        <v>7.4</v>
      </c>
      <c r="CG79" s="1253"/>
      <c r="CH79" s="1253"/>
      <c r="CI79" s="1253"/>
      <c r="CJ79" s="1253"/>
      <c r="CK79" s="1253"/>
      <c r="CL79" s="1253"/>
      <c r="CM79" s="1253"/>
      <c r="CN79" s="1253">
        <v>7.5</v>
      </c>
      <c r="CO79" s="1253"/>
      <c r="CP79" s="1253"/>
      <c r="CQ79" s="1253"/>
      <c r="CR79" s="1253"/>
      <c r="CS79" s="1253"/>
      <c r="CT79" s="1253"/>
      <c r="CU79" s="1253"/>
      <c r="CV79" s="1253">
        <v>7.5</v>
      </c>
      <c r="CW79" s="1253"/>
      <c r="CX79" s="1253"/>
      <c r="CY79" s="1253"/>
      <c r="CZ79" s="1253"/>
      <c r="DA79" s="1253"/>
      <c r="DB79" s="1253"/>
      <c r="DC79" s="1253"/>
    </row>
    <row r="80" spans="2:107" ht="13.2" x14ac:dyDescent="0.2">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ht="13.2" x14ac:dyDescent="0.2">
      <c r="B81" s="372"/>
    </row>
    <row r="82" spans="2:109" ht="16.2" x14ac:dyDescent="0.2">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ht="13.2" x14ac:dyDescent="0.2">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ht="13.2" x14ac:dyDescent="0.2">
      <c r="DD84" s="366"/>
      <c r="DE84" s="366"/>
    </row>
    <row r="85" spans="2:109" ht="13.2" x14ac:dyDescent="0.2">
      <c r="DD85" s="366"/>
      <c r="DE85" s="366"/>
    </row>
  </sheetData>
  <sheetProtection algorithmName="SHA-512" hashValue="Uqu3tByJKOzU5gs/gIrlHPjv/2JbFN2kf+0rV4TU1gw8VUvWIcJWSh4zP7VjTb4Bhs0fRUkMMzl8S+F1TMCR4g==" saltValue="ZtjoU+ieT8+AzcPGfiQAC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638A8-379D-458D-8648-553D074F9D67}">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502</v>
      </c>
    </row>
  </sheetData>
  <sheetProtection algorithmName="SHA-512" hashValue="+iLhiXUEA+lAsx314gUMqVMomz9CQuK1cYzEYtcll9YMpX8bq1zX+CgpgYETfA37nXu2thEp75LnL/8EyR30hA==" saltValue="o1+NHeeRAvLDDZKo/zDCgw=="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9C061-DA58-4987-AE27-C6F4D5F22801}">
  <sheetPr>
    <pageSetUpPr fitToPage="1"/>
  </sheetPr>
  <dimension ref="A1:DR125"/>
  <sheetViews>
    <sheetView showGridLines="0" zoomScaleNormal="100" zoomScaleSheetLayoutView="55" workbookViewId="0">
      <selection activeCell="AI1" sqref="A1:AI1"/>
    </sheetView>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502</v>
      </c>
    </row>
  </sheetData>
  <sheetProtection algorithmName="SHA-512" hashValue="whvRZmZYYJjBDKA3zNEHMPaiT8Phc0sFaBTCKuQ0die4Ep55fOq1U9QPn6VVw4wNog3iADpwA1L1i6m8KG3bQg==" saltValue="TI2KQF5s54+wUX/V0YWFB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53</v>
      </c>
      <c r="E2" s="149"/>
      <c r="F2" s="150" t="s">
        <v>552</v>
      </c>
      <c r="G2" s="151"/>
      <c r="H2" s="152"/>
    </row>
    <row r="3" spans="1:8" x14ac:dyDescent="0.2">
      <c r="A3" s="148" t="s">
        <v>545</v>
      </c>
      <c r="B3" s="153"/>
      <c r="C3" s="154"/>
      <c r="D3" s="155">
        <v>115166</v>
      </c>
      <c r="E3" s="156"/>
      <c r="F3" s="157">
        <v>271581</v>
      </c>
      <c r="G3" s="158"/>
      <c r="H3" s="159"/>
    </row>
    <row r="4" spans="1:8" x14ac:dyDescent="0.2">
      <c r="A4" s="160"/>
      <c r="B4" s="161"/>
      <c r="C4" s="162"/>
      <c r="D4" s="163">
        <v>37269</v>
      </c>
      <c r="E4" s="164"/>
      <c r="F4" s="165">
        <v>117844</v>
      </c>
      <c r="G4" s="166"/>
      <c r="H4" s="167"/>
    </row>
    <row r="5" spans="1:8" x14ac:dyDescent="0.2">
      <c r="A5" s="148" t="s">
        <v>547</v>
      </c>
      <c r="B5" s="153"/>
      <c r="C5" s="154"/>
      <c r="D5" s="155">
        <v>167645</v>
      </c>
      <c r="E5" s="156"/>
      <c r="F5" s="157">
        <v>268375</v>
      </c>
      <c r="G5" s="158"/>
      <c r="H5" s="159"/>
    </row>
    <row r="6" spans="1:8" x14ac:dyDescent="0.2">
      <c r="A6" s="160"/>
      <c r="B6" s="161"/>
      <c r="C6" s="162"/>
      <c r="D6" s="163">
        <v>60948</v>
      </c>
      <c r="E6" s="164"/>
      <c r="F6" s="165">
        <v>119602</v>
      </c>
      <c r="G6" s="166"/>
      <c r="H6" s="167"/>
    </row>
    <row r="7" spans="1:8" x14ac:dyDescent="0.2">
      <c r="A7" s="148" t="s">
        <v>548</v>
      </c>
      <c r="B7" s="153"/>
      <c r="C7" s="154"/>
      <c r="D7" s="155">
        <v>169579</v>
      </c>
      <c r="E7" s="156"/>
      <c r="F7" s="157">
        <v>301035</v>
      </c>
      <c r="G7" s="158"/>
      <c r="H7" s="159"/>
    </row>
    <row r="8" spans="1:8" x14ac:dyDescent="0.2">
      <c r="A8" s="160"/>
      <c r="B8" s="161"/>
      <c r="C8" s="162"/>
      <c r="D8" s="163">
        <v>52192</v>
      </c>
      <c r="E8" s="164"/>
      <c r="F8" s="165">
        <v>154376</v>
      </c>
      <c r="G8" s="166"/>
      <c r="H8" s="167"/>
    </row>
    <row r="9" spans="1:8" x14ac:dyDescent="0.2">
      <c r="A9" s="148" t="s">
        <v>549</v>
      </c>
      <c r="B9" s="153"/>
      <c r="C9" s="154"/>
      <c r="D9" s="155">
        <v>154937</v>
      </c>
      <c r="E9" s="156"/>
      <c r="F9" s="157">
        <v>277467</v>
      </c>
      <c r="G9" s="158"/>
      <c r="H9" s="159"/>
    </row>
    <row r="10" spans="1:8" x14ac:dyDescent="0.2">
      <c r="A10" s="160"/>
      <c r="B10" s="161"/>
      <c r="C10" s="162"/>
      <c r="D10" s="163">
        <v>47771</v>
      </c>
      <c r="E10" s="164"/>
      <c r="F10" s="165">
        <v>128378</v>
      </c>
      <c r="G10" s="166"/>
      <c r="H10" s="167"/>
    </row>
    <row r="11" spans="1:8" x14ac:dyDescent="0.2">
      <c r="A11" s="148" t="s">
        <v>550</v>
      </c>
      <c r="B11" s="153"/>
      <c r="C11" s="154"/>
      <c r="D11" s="155">
        <v>195530</v>
      </c>
      <c r="E11" s="156"/>
      <c r="F11" s="157">
        <v>282256</v>
      </c>
      <c r="G11" s="158"/>
      <c r="H11" s="159"/>
    </row>
    <row r="12" spans="1:8" x14ac:dyDescent="0.2">
      <c r="A12" s="160"/>
      <c r="B12" s="161"/>
      <c r="C12" s="168"/>
      <c r="D12" s="163">
        <v>64453</v>
      </c>
      <c r="E12" s="164"/>
      <c r="F12" s="165">
        <v>145453</v>
      </c>
      <c r="G12" s="166"/>
      <c r="H12" s="167"/>
    </row>
    <row r="13" spans="1:8" x14ac:dyDescent="0.2">
      <c r="A13" s="148"/>
      <c r="B13" s="153"/>
      <c r="C13" s="169"/>
      <c r="D13" s="170">
        <v>160571</v>
      </c>
      <c r="E13" s="171"/>
      <c r="F13" s="172">
        <v>280143</v>
      </c>
      <c r="G13" s="173"/>
      <c r="H13" s="159"/>
    </row>
    <row r="14" spans="1:8" x14ac:dyDescent="0.2">
      <c r="A14" s="160"/>
      <c r="B14" s="161"/>
      <c r="C14" s="162"/>
      <c r="D14" s="163">
        <v>52527</v>
      </c>
      <c r="E14" s="164"/>
      <c r="F14" s="165">
        <v>133131</v>
      </c>
      <c r="G14" s="166"/>
      <c r="H14" s="167"/>
    </row>
    <row r="17" spans="1:11" x14ac:dyDescent="0.2">
      <c r="A17" s="144" t="s">
        <v>54</v>
      </c>
    </row>
    <row r="18" spans="1:11" x14ac:dyDescent="0.2">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x14ac:dyDescent="0.2">
      <c r="A19" s="174" t="s">
        <v>55</v>
      </c>
      <c r="B19" s="174">
        <f>ROUND(VALUE(SUBSTITUTE(実質収支比率等に係る経年分析!F$48,"▲","-")),2)</f>
        <v>1.06</v>
      </c>
      <c r="C19" s="174">
        <f>ROUND(VALUE(SUBSTITUTE(実質収支比率等に係る経年分析!G$48,"▲","-")),2)</f>
        <v>1.86</v>
      </c>
      <c r="D19" s="174">
        <f>ROUND(VALUE(SUBSTITUTE(実質収支比率等に係る経年分析!H$48,"▲","-")),2)</f>
        <v>1.42</v>
      </c>
      <c r="E19" s="174">
        <f>ROUND(VALUE(SUBSTITUTE(実質収支比率等に係る経年分析!I$48,"▲","-")),2)</f>
        <v>1.71</v>
      </c>
      <c r="F19" s="174">
        <f>ROUND(VALUE(SUBSTITUTE(実質収支比率等に係る経年分析!J$48,"▲","-")),2)</f>
        <v>2.5</v>
      </c>
    </row>
    <row r="20" spans="1:11" x14ac:dyDescent="0.2">
      <c r="A20" s="174" t="s">
        <v>56</v>
      </c>
      <c r="B20" s="174">
        <f>ROUND(VALUE(SUBSTITUTE(実質収支比率等に係る経年分析!F$47,"▲","-")),2)</f>
        <v>24.78</v>
      </c>
      <c r="C20" s="174">
        <f>ROUND(VALUE(SUBSTITUTE(実質収支比率等に係る経年分析!G$47,"▲","-")),2)</f>
        <v>19.579999999999998</v>
      </c>
      <c r="D20" s="174">
        <f>ROUND(VALUE(SUBSTITUTE(実質収支比率等に係る経年分析!H$47,"▲","-")),2)</f>
        <v>21.02</v>
      </c>
      <c r="E20" s="174">
        <f>ROUND(VALUE(SUBSTITUTE(実質収支比率等に係る経年分析!I$47,"▲","-")),2)</f>
        <v>28.33</v>
      </c>
      <c r="F20" s="174">
        <f>ROUND(VALUE(SUBSTITUTE(実質収支比率等に係る経年分析!J$47,"▲","-")),2)</f>
        <v>28.72</v>
      </c>
    </row>
    <row r="21" spans="1:11" x14ac:dyDescent="0.2">
      <c r="A21" s="174" t="s">
        <v>57</v>
      </c>
      <c r="B21" s="174">
        <f>IF(ISNUMBER(VALUE(SUBSTITUTE(実質収支比率等に係る経年分析!F$49,"▲","-"))),ROUND(VALUE(SUBSTITUTE(実質収支比率等に係る経年分析!F$49,"▲","-")),2),NA())</f>
        <v>-5.24</v>
      </c>
      <c r="C21" s="174">
        <f>IF(ISNUMBER(VALUE(SUBSTITUTE(実質収支比率等に係る経年分析!G$49,"▲","-"))),ROUND(VALUE(SUBSTITUTE(実質収支比率等に係る経年分析!G$49,"▲","-")),2),NA())</f>
        <v>-4.47</v>
      </c>
      <c r="D21" s="174">
        <f>IF(ISNUMBER(VALUE(SUBSTITUTE(実質収支比率等に係る経年分析!H$49,"▲","-"))),ROUND(VALUE(SUBSTITUTE(実質収支比率等に係る経年分析!H$49,"▲","-")),2),NA())</f>
        <v>2.61</v>
      </c>
      <c r="E21" s="174">
        <f>IF(ISNUMBER(VALUE(SUBSTITUTE(実質収支比率等に係る経年分析!I$49,"▲","-"))),ROUND(VALUE(SUBSTITUTE(実質収支比率等に係る経年分析!I$49,"▲","-")),2),NA())</f>
        <v>9.31</v>
      </c>
      <c r="F21" s="174">
        <f>IF(ISNUMBER(VALUE(SUBSTITUTE(実質収支比率等に係る経年分析!J$49,"▲","-"))),ROUND(VALUE(SUBSTITUTE(実質収支比率等に係る経年分析!J$49,"▲","-")),2),NA())</f>
        <v>0.77</v>
      </c>
    </row>
    <row r="24" spans="1:11" x14ac:dyDescent="0.2">
      <c r="A24" s="144" t="s">
        <v>58</v>
      </c>
    </row>
    <row r="25" spans="1:11" x14ac:dyDescent="0.2">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x14ac:dyDescent="0.2">
      <c r="A26" s="175"/>
      <c r="B26" s="175" t="s">
        <v>59</v>
      </c>
      <c r="C26" s="175" t="s">
        <v>60</v>
      </c>
      <c r="D26" s="175" t="s">
        <v>59</v>
      </c>
      <c r="E26" s="175" t="s">
        <v>60</v>
      </c>
      <c r="F26" s="175" t="s">
        <v>59</v>
      </c>
      <c r="G26" s="175" t="s">
        <v>60</v>
      </c>
      <c r="H26" s="175" t="s">
        <v>59</v>
      </c>
      <c r="I26" s="175" t="s">
        <v>60</v>
      </c>
      <c r="J26" s="175" t="s">
        <v>59</v>
      </c>
      <c r="K26" s="175" t="s">
        <v>60</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2">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2">
      <c r="A32" s="175" t="str">
        <f>IF(連結実質赤字比率に係る赤字・黒字の構成分析!C$38="",NA(),連結実質赤字比率に係る赤字・黒字の構成分析!C$38)</f>
        <v>下水道事業特別会計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0.03</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0.03</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0.02</v>
      </c>
    </row>
    <row r="33" spans="1:16" x14ac:dyDescent="0.2">
      <c r="A33" s="175" t="str">
        <f>IF(連結実質赤字比率に係る赤字・黒字の構成分析!C$37="",NA(),連結実質赤字比率に係る赤字・黒字の構成分析!C$37)</f>
        <v>国民健康保険事業特別会計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2.92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3.41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3.3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0.39</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0.53</v>
      </c>
    </row>
    <row r="34" spans="1:16" x14ac:dyDescent="0.2">
      <c r="A34" s="175" t="str">
        <f>IF(連結実質赤字比率に係る赤字・黒字の構成分析!C$36="",NA(),連結実質赤字比率に係る赤字・黒字の構成分析!C$36)</f>
        <v>介護保険特別会計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0.55000000000000004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1.21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0.31</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0.76</v>
      </c>
    </row>
    <row r="35" spans="1:16" x14ac:dyDescent="0.2">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1.05</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1.86</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1.41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1.71</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2.5</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4.1399999999999997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4.51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4.01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4.33</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5.52</v>
      </c>
    </row>
    <row r="39" spans="1:16" x14ac:dyDescent="0.2">
      <c r="A39" s="144" t="s">
        <v>61</v>
      </c>
    </row>
    <row r="40" spans="1:16" x14ac:dyDescent="0.2">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x14ac:dyDescent="0.2">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x14ac:dyDescent="0.2">
      <c r="A42" s="176" t="s">
        <v>64</v>
      </c>
      <c r="B42" s="176"/>
      <c r="C42" s="176"/>
      <c r="D42" s="176">
        <f>'実質公債費比率（分子）の構造'!K$52</f>
        <v>589</v>
      </c>
      <c r="E42" s="176"/>
      <c r="F42" s="176"/>
      <c r="G42" s="176">
        <f>'実質公債費比率（分子）の構造'!L$52</f>
        <v>602</v>
      </c>
      <c r="H42" s="176"/>
      <c r="I42" s="176"/>
      <c r="J42" s="176">
        <f>'実質公債費比率（分子）の構造'!M$52</f>
        <v>679</v>
      </c>
      <c r="K42" s="176"/>
      <c r="L42" s="176"/>
      <c r="M42" s="176">
        <f>'実質公債費比率（分子）の構造'!N$52</f>
        <v>685</v>
      </c>
      <c r="N42" s="176"/>
      <c r="O42" s="176"/>
      <c r="P42" s="176">
        <f>'実質公債費比率（分子）の構造'!O$52</f>
        <v>692</v>
      </c>
    </row>
    <row r="43" spans="1:16" x14ac:dyDescent="0.2">
      <c r="A43" s="176" t="s">
        <v>65</v>
      </c>
      <c r="B43" s="176">
        <f>'実質公債費比率（分子）の構造'!K$51</f>
        <v>0</v>
      </c>
      <c r="C43" s="176"/>
      <c r="D43" s="176"/>
      <c r="E43" s="176">
        <f>'実質公債費比率（分子）の構造'!L$51</f>
        <v>0</v>
      </c>
      <c r="F43" s="176"/>
      <c r="G43" s="176"/>
      <c r="H43" s="176">
        <f>'実質公債費比率（分子）の構造'!M$51</f>
        <v>0</v>
      </c>
      <c r="I43" s="176"/>
      <c r="J43" s="176"/>
      <c r="K43" s="176">
        <f>'実質公債費比率（分子）の構造'!N$51</f>
        <v>0</v>
      </c>
      <c r="L43" s="176"/>
      <c r="M43" s="176"/>
      <c r="N43" s="176">
        <f>'実質公債費比率（分子）の構造'!O$51</f>
        <v>0</v>
      </c>
      <c r="O43" s="176"/>
      <c r="P43" s="176"/>
    </row>
    <row r="44" spans="1:16" x14ac:dyDescent="0.2">
      <c r="A44" s="176" t="s">
        <v>66</v>
      </c>
      <c r="B44" s="176">
        <f>'実質公債費比率（分子）の構造'!K$50</f>
        <v>11</v>
      </c>
      <c r="C44" s="176"/>
      <c r="D44" s="176"/>
      <c r="E44" s="176">
        <f>'実質公債費比率（分子）の構造'!L$50</f>
        <v>15</v>
      </c>
      <c r="F44" s="176"/>
      <c r="G44" s="176"/>
      <c r="H44" s="176">
        <f>'実質公債費比率（分子）の構造'!M$50</f>
        <v>31</v>
      </c>
      <c r="I44" s="176"/>
      <c r="J44" s="176"/>
      <c r="K44" s="176">
        <f>'実質公債費比率（分子）の構造'!N$50</f>
        <v>31</v>
      </c>
      <c r="L44" s="176"/>
      <c r="M44" s="176"/>
      <c r="N44" s="176">
        <f>'実質公債費比率（分子）の構造'!O$50</f>
        <v>18</v>
      </c>
      <c r="O44" s="176"/>
      <c r="P44" s="176"/>
    </row>
    <row r="45" spans="1:16" x14ac:dyDescent="0.2">
      <c r="A45" s="176" t="s">
        <v>67</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2">
      <c r="A46" s="176" t="s">
        <v>68</v>
      </c>
      <c r="B46" s="176">
        <f>'実質公債費比率（分子）の構造'!K$48</f>
        <v>155</v>
      </c>
      <c r="C46" s="176"/>
      <c r="D46" s="176"/>
      <c r="E46" s="176">
        <f>'実質公債費比率（分子）の構造'!L$48</f>
        <v>159</v>
      </c>
      <c r="F46" s="176"/>
      <c r="G46" s="176"/>
      <c r="H46" s="176">
        <f>'実質公債費比率（分子）の構造'!M$48</f>
        <v>154</v>
      </c>
      <c r="I46" s="176"/>
      <c r="J46" s="176"/>
      <c r="K46" s="176">
        <f>'実質公債費比率（分子）の構造'!N$48</f>
        <v>156</v>
      </c>
      <c r="L46" s="176"/>
      <c r="M46" s="176"/>
      <c r="N46" s="176">
        <f>'実質公債費比率（分子）の構造'!O$48</f>
        <v>157</v>
      </c>
      <c r="O46" s="176"/>
      <c r="P46" s="176"/>
    </row>
    <row r="47" spans="1:16" x14ac:dyDescent="0.2">
      <c r="A47" s="176" t="s">
        <v>69</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71</v>
      </c>
      <c r="B49" s="176">
        <f>'実質公債費比率（分子）の構造'!K$45</f>
        <v>615</v>
      </c>
      <c r="C49" s="176"/>
      <c r="D49" s="176"/>
      <c r="E49" s="176">
        <f>'実質公債費比率（分子）の構造'!L$45</f>
        <v>652</v>
      </c>
      <c r="F49" s="176"/>
      <c r="G49" s="176"/>
      <c r="H49" s="176">
        <f>'実質公債費比率（分子）の構造'!M$45</f>
        <v>766</v>
      </c>
      <c r="I49" s="176"/>
      <c r="J49" s="176"/>
      <c r="K49" s="176">
        <f>'実質公債費比率（分子）の構造'!N$45</f>
        <v>780</v>
      </c>
      <c r="L49" s="176"/>
      <c r="M49" s="176"/>
      <c r="N49" s="176">
        <f>'実質公債費比率（分子）の構造'!O$45</f>
        <v>775</v>
      </c>
      <c r="O49" s="176"/>
      <c r="P49" s="176"/>
    </row>
    <row r="50" spans="1:16" x14ac:dyDescent="0.2">
      <c r="A50" s="176" t="s">
        <v>72</v>
      </c>
      <c r="B50" s="176" t="e">
        <f>NA()</f>
        <v>#N/A</v>
      </c>
      <c r="C50" s="176">
        <f>IF(ISNUMBER('実質公債費比率（分子）の構造'!K$53),'実質公債費比率（分子）の構造'!K$53,NA())</f>
        <v>192</v>
      </c>
      <c r="D50" s="176" t="e">
        <f>NA()</f>
        <v>#N/A</v>
      </c>
      <c r="E50" s="176" t="e">
        <f>NA()</f>
        <v>#N/A</v>
      </c>
      <c r="F50" s="176">
        <f>IF(ISNUMBER('実質公債費比率（分子）の構造'!L$53),'実質公債費比率（分子）の構造'!L$53,NA())</f>
        <v>224</v>
      </c>
      <c r="G50" s="176" t="e">
        <f>NA()</f>
        <v>#N/A</v>
      </c>
      <c r="H50" s="176" t="e">
        <f>NA()</f>
        <v>#N/A</v>
      </c>
      <c r="I50" s="176">
        <f>IF(ISNUMBER('実質公債費比率（分子）の構造'!M$53),'実質公債費比率（分子）の構造'!M$53,NA())</f>
        <v>272</v>
      </c>
      <c r="J50" s="176" t="e">
        <f>NA()</f>
        <v>#N/A</v>
      </c>
      <c r="K50" s="176" t="e">
        <f>NA()</f>
        <v>#N/A</v>
      </c>
      <c r="L50" s="176">
        <f>IF(ISNUMBER('実質公債費比率（分子）の構造'!N$53),'実質公債費比率（分子）の構造'!N$53,NA())</f>
        <v>282</v>
      </c>
      <c r="M50" s="176" t="e">
        <f>NA()</f>
        <v>#N/A</v>
      </c>
      <c r="N50" s="176" t="e">
        <f>NA()</f>
        <v>#N/A</v>
      </c>
      <c r="O50" s="176">
        <f>IF(ISNUMBER('実質公債費比率（分子）の構造'!O$53),'実質公債費比率（分子）の構造'!O$53,NA())</f>
        <v>258</v>
      </c>
      <c r="P50" s="176" t="e">
        <f>NA()</f>
        <v>#N/A</v>
      </c>
    </row>
    <row r="53" spans="1:16" x14ac:dyDescent="0.2">
      <c r="A53" s="144" t="s">
        <v>73</v>
      </c>
    </row>
    <row r="54" spans="1:16" x14ac:dyDescent="0.2">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x14ac:dyDescent="0.2">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x14ac:dyDescent="0.2">
      <c r="A56" s="175" t="s">
        <v>44</v>
      </c>
      <c r="B56" s="175"/>
      <c r="C56" s="175"/>
      <c r="D56" s="175">
        <f>'将来負担比率（分子）の構造'!I$52</f>
        <v>5936</v>
      </c>
      <c r="E56" s="175"/>
      <c r="F56" s="175"/>
      <c r="G56" s="175">
        <f>'将来負担比率（分子）の構造'!J$52</f>
        <v>5671</v>
      </c>
      <c r="H56" s="175"/>
      <c r="I56" s="175"/>
      <c r="J56" s="175">
        <f>'将来負担比率（分子）の構造'!K$52</f>
        <v>5282</v>
      </c>
      <c r="K56" s="175"/>
      <c r="L56" s="175"/>
      <c r="M56" s="175">
        <f>'将来負担比率（分子）の構造'!L$52</f>
        <v>4933</v>
      </c>
      <c r="N56" s="175"/>
      <c r="O56" s="175"/>
      <c r="P56" s="175">
        <f>'将来負担比率（分子）の構造'!M$52</f>
        <v>4511</v>
      </c>
    </row>
    <row r="57" spans="1:16" x14ac:dyDescent="0.2">
      <c r="A57" s="175" t="s">
        <v>43</v>
      </c>
      <c r="B57" s="175"/>
      <c r="C57" s="175"/>
      <c r="D57" s="175">
        <f>'将来負担比率（分子）の構造'!I$51</f>
        <v>632</v>
      </c>
      <c r="E57" s="175"/>
      <c r="F57" s="175"/>
      <c r="G57" s="175">
        <f>'将来負担比率（分子）の構造'!J$51</f>
        <v>720</v>
      </c>
      <c r="H57" s="175"/>
      <c r="I57" s="175"/>
      <c r="J57" s="175">
        <f>'将来負担比率（分子）の構造'!K$51</f>
        <v>826</v>
      </c>
      <c r="K57" s="175"/>
      <c r="L57" s="175"/>
      <c r="M57" s="175">
        <f>'将来負担比率（分子）の構造'!L$51</f>
        <v>822</v>
      </c>
      <c r="N57" s="175"/>
      <c r="O57" s="175"/>
      <c r="P57" s="175">
        <f>'将来負担比率（分子）の構造'!M$51</f>
        <v>791</v>
      </c>
    </row>
    <row r="58" spans="1:16" x14ac:dyDescent="0.2">
      <c r="A58" s="175" t="s">
        <v>42</v>
      </c>
      <c r="B58" s="175"/>
      <c r="C58" s="175"/>
      <c r="D58" s="175">
        <f>'将来負担比率（分子）の構造'!I$50</f>
        <v>1440</v>
      </c>
      <c r="E58" s="175"/>
      <c r="F58" s="175"/>
      <c r="G58" s="175">
        <f>'将来負担比率（分子）の構造'!J$50</f>
        <v>1298</v>
      </c>
      <c r="H58" s="175"/>
      <c r="I58" s="175"/>
      <c r="J58" s="175">
        <f>'将来負担比率（分子）の構造'!K$50</f>
        <v>1499</v>
      </c>
      <c r="K58" s="175"/>
      <c r="L58" s="175"/>
      <c r="M58" s="175">
        <f>'将来負担比率（分子）の構造'!L$50</f>
        <v>2042</v>
      </c>
      <c r="N58" s="175"/>
      <c r="O58" s="175"/>
      <c r="P58" s="175">
        <f>'将来負担比率（分子）の構造'!M$50</f>
        <v>2146</v>
      </c>
    </row>
    <row r="59" spans="1:16" x14ac:dyDescent="0.2">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37</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36</v>
      </c>
      <c r="B62" s="175">
        <f>'将来負担比率（分子）の構造'!I$45</f>
        <v>571</v>
      </c>
      <c r="C62" s="175"/>
      <c r="D62" s="175"/>
      <c r="E62" s="175">
        <f>'将来負担比率（分子）の構造'!J$45</f>
        <v>556</v>
      </c>
      <c r="F62" s="175"/>
      <c r="G62" s="175"/>
      <c r="H62" s="175">
        <f>'将来負担比率（分子）の構造'!K$45</f>
        <v>494</v>
      </c>
      <c r="I62" s="175"/>
      <c r="J62" s="175"/>
      <c r="K62" s="175">
        <f>'将来負担比率（分子）の構造'!L$45</f>
        <v>534</v>
      </c>
      <c r="L62" s="175"/>
      <c r="M62" s="175"/>
      <c r="N62" s="175">
        <f>'将来負担比率（分子）の構造'!M$45</f>
        <v>545</v>
      </c>
      <c r="O62" s="175"/>
      <c r="P62" s="175"/>
    </row>
    <row r="63" spans="1:16" x14ac:dyDescent="0.2">
      <c r="A63" s="175" t="s">
        <v>35</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2">
      <c r="A64" s="175" t="s">
        <v>34</v>
      </c>
      <c r="B64" s="175">
        <f>'将来負担比率（分子）の構造'!I$43</f>
        <v>1322</v>
      </c>
      <c r="C64" s="175"/>
      <c r="D64" s="175"/>
      <c r="E64" s="175">
        <f>'将来負担比率（分子）の構造'!J$43</f>
        <v>1198</v>
      </c>
      <c r="F64" s="175"/>
      <c r="G64" s="175"/>
      <c r="H64" s="175">
        <f>'将来負担比率（分子）の構造'!K$43</f>
        <v>1071</v>
      </c>
      <c r="I64" s="175"/>
      <c r="J64" s="175"/>
      <c r="K64" s="175">
        <f>'将来負担比率（分子）の構造'!L$43</f>
        <v>942</v>
      </c>
      <c r="L64" s="175"/>
      <c r="M64" s="175"/>
      <c r="N64" s="175">
        <f>'将来負担比率（分子）の構造'!M$43</f>
        <v>857</v>
      </c>
      <c r="O64" s="175"/>
      <c r="P64" s="175"/>
    </row>
    <row r="65" spans="1:16" x14ac:dyDescent="0.2">
      <c r="A65" s="175" t="s">
        <v>33</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f>'将来負担比率（分子）の構造'!M$42</f>
        <v>47</v>
      </c>
      <c r="O65" s="175"/>
      <c r="P65" s="175"/>
    </row>
    <row r="66" spans="1:16" x14ac:dyDescent="0.2">
      <c r="A66" s="175" t="s">
        <v>32</v>
      </c>
      <c r="B66" s="175">
        <f>'将来負担比率（分子）の構造'!I$41</f>
        <v>7686</v>
      </c>
      <c r="C66" s="175"/>
      <c r="D66" s="175"/>
      <c r="E66" s="175">
        <f>'将来負担比率（分子）の構造'!J$41</f>
        <v>7467</v>
      </c>
      <c r="F66" s="175"/>
      <c r="G66" s="175"/>
      <c r="H66" s="175">
        <f>'将来負担比率（分子）の構造'!K$41</f>
        <v>7161</v>
      </c>
      <c r="I66" s="175"/>
      <c r="J66" s="175"/>
      <c r="K66" s="175">
        <f>'将来負担比率（分子）の構造'!L$41</f>
        <v>6749</v>
      </c>
      <c r="L66" s="175"/>
      <c r="M66" s="175"/>
      <c r="N66" s="175">
        <f>'将来負担比率（分子）の構造'!M$41</f>
        <v>6333</v>
      </c>
      <c r="O66" s="175"/>
      <c r="P66" s="175"/>
    </row>
    <row r="67" spans="1:16" x14ac:dyDescent="0.2">
      <c r="A67" s="175" t="s">
        <v>76</v>
      </c>
      <c r="B67" s="175" t="e">
        <f>NA()</f>
        <v>#N/A</v>
      </c>
      <c r="C67" s="175">
        <f>IF(ISNUMBER('将来負担比率（分子）の構造'!I$53), IF('将来負担比率（分子）の構造'!I$53 &lt; 0, 0, '将来負担比率（分子）の構造'!I$53), NA())</f>
        <v>1571</v>
      </c>
      <c r="D67" s="175" t="e">
        <f>NA()</f>
        <v>#N/A</v>
      </c>
      <c r="E67" s="175" t="e">
        <f>NA()</f>
        <v>#N/A</v>
      </c>
      <c r="F67" s="175">
        <f>IF(ISNUMBER('将来負担比率（分子）の構造'!J$53), IF('将来負担比率（分子）の構造'!J$53 &lt; 0, 0, '将来負担比率（分子）の構造'!J$53), NA())</f>
        <v>1532</v>
      </c>
      <c r="G67" s="175" t="e">
        <f>NA()</f>
        <v>#N/A</v>
      </c>
      <c r="H67" s="175" t="e">
        <f>NA()</f>
        <v>#N/A</v>
      </c>
      <c r="I67" s="175">
        <f>IF(ISNUMBER('将来負担比率（分子）の構造'!K$53), IF('将来負担比率（分子）の構造'!K$53 &lt; 0, 0, '将来負担比率（分子）の構造'!K$53), NA())</f>
        <v>1119</v>
      </c>
      <c r="J67" s="175" t="e">
        <f>NA()</f>
        <v>#N/A</v>
      </c>
      <c r="K67" s="175" t="e">
        <f>NA()</f>
        <v>#N/A</v>
      </c>
      <c r="L67" s="175">
        <f>IF(ISNUMBER('将来負担比率（分子）の構造'!L$53), IF('将来負担比率（分子）の構造'!L$53 &lt; 0, 0, '将来負担比率（分子）の構造'!L$53), NA())</f>
        <v>429</v>
      </c>
      <c r="M67" s="175" t="e">
        <f>NA()</f>
        <v>#N/A</v>
      </c>
      <c r="N67" s="175" t="e">
        <f>NA()</f>
        <v>#N/A</v>
      </c>
      <c r="O67" s="175">
        <f>IF(ISNUMBER('将来負担比率（分子）の構造'!M$53), IF('将来負担比率（分子）の構造'!M$53 &lt; 0, 0, '将来負担比率（分子）の構造'!M$53), NA())</f>
        <v>334</v>
      </c>
      <c r="P67" s="175" t="e">
        <f>NA()</f>
        <v>#N/A</v>
      </c>
    </row>
    <row r="70" spans="1:16" x14ac:dyDescent="0.2">
      <c r="A70" s="177" t="s">
        <v>77</v>
      </c>
      <c r="B70" s="177"/>
      <c r="C70" s="177"/>
      <c r="D70" s="177"/>
      <c r="E70" s="177"/>
      <c r="F70" s="177"/>
    </row>
    <row r="71" spans="1:16" x14ac:dyDescent="0.2">
      <c r="A71" s="178"/>
      <c r="B71" s="178" t="str">
        <f>基金残高に係る経年分析!F54</f>
        <v>R02</v>
      </c>
      <c r="C71" s="178" t="str">
        <f>基金残高に係る経年分析!G54</f>
        <v>R03</v>
      </c>
      <c r="D71" s="178" t="str">
        <f>基金残高に係る経年分析!H54</f>
        <v>R04</v>
      </c>
    </row>
    <row r="72" spans="1:16" x14ac:dyDescent="0.2">
      <c r="A72" s="178" t="s">
        <v>78</v>
      </c>
      <c r="B72" s="179">
        <f>基金残高に係る経年分析!F55</f>
        <v>612</v>
      </c>
      <c r="C72" s="179">
        <f>基金残高に係る経年分析!G55</f>
        <v>893</v>
      </c>
      <c r="D72" s="179">
        <f>基金残高に係る経年分析!H55</f>
        <v>893</v>
      </c>
    </row>
    <row r="73" spans="1:16" x14ac:dyDescent="0.2">
      <c r="A73" s="178" t="s">
        <v>79</v>
      </c>
      <c r="B73" s="179">
        <f>基金残高に係る経年分析!F56</f>
        <v>365</v>
      </c>
      <c r="C73" s="179">
        <f>基金残高に係る経年分析!G56</f>
        <v>365</v>
      </c>
      <c r="D73" s="179">
        <f>基金残高に係る経年分析!H56</f>
        <v>389</v>
      </c>
    </row>
    <row r="74" spans="1:16" x14ac:dyDescent="0.2">
      <c r="A74" s="178" t="s">
        <v>80</v>
      </c>
      <c r="B74" s="179">
        <f>基金残高に係る経年分析!F57</f>
        <v>444</v>
      </c>
      <c r="C74" s="179">
        <f>基金残高に係る経年分析!G57</f>
        <v>607</v>
      </c>
      <c r="D74" s="179">
        <f>基金残高に係る経年分析!H57</f>
        <v>688</v>
      </c>
    </row>
  </sheetData>
  <sheetProtection algorithmName="SHA-512" hashValue="KBYPGECPaZFulqktNFt4bPd15i2jqfWqsOqhvE7Iiqtlv6EalYIiB+0wwPE6uE2BXDtknHNwWzW/Ialu6LLxfg==" saltValue="QHThWp8BNO/0yeqf/Kx7f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216</v>
      </c>
      <c r="DI1" s="639"/>
      <c r="DJ1" s="639"/>
      <c r="DK1" s="639"/>
      <c r="DL1" s="639"/>
      <c r="DM1" s="639"/>
      <c r="DN1" s="640"/>
      <c r="DO1" s="214"/>
      <c r="DP1" s="638" t="s">
        <v>217</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x14ac:dyDescent="0.2">
      <c r="B2" s="215" t="s">
        <v>218</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41" t="s">
        <v>219</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220</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221</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x14ac:dyDescent="0.2">
      <c r="B4" s="641" t="s">
        <v>1</v>
      </c>
      <c r="C4" s="642"/>
      <c r="D4" s="642"/>
      <c r="E4" s="642"/>
      <c r="F4" s="642"/>
      <c r="G4" s="642"/>
      <c r="H4" s="642"/>
      <c r="I4" s="642"/>
      <c r="J4" s="642"/>
      <c r="K4" s="642"/>
      <c r="L4" s="642"/>
      <c r="M4" s="642"/>
      <c r="N4" s="642"/>
      <c r="O4" s="642"/>
      <c r="P4" s="642"/>
      <c r="Q4" s="643"/>
      <c r="R4" s="641" t="s">
        <v>222</v>
      </c>
      <c r="S4" s="642"/>
      <c r="T4" s="642"/>
      <c r="U4" s="642"/>
      <c r="V4" s="642"/>
      <c r="W4" s="642"/>
      <c r="X4" s="642"/>
      <c r="Y4" s="643"/>
      <c r="Z4" s="641" t="s">
        <v>223</v>
      </c>
      <c r="AA4" s="642"/>
      <c r="AB4" s="642"/>
      <c r="AC4" s="643"/>
      <c r="AD4" s="641" t="s">
        <v>224</v>
      </c>
      <c r="AE4" s="642"/>
      <c r="AF4" s="642"/>
      <c r="AG4" s="642"/>
      <c r="AH4" s="642"/>
      <c r="AI4" s="642"/>
      <c r="AJ4" s="642"/>
      <c r="AK4" s="643"/>
      <c r="AL4" s="641" t="s">
        <v>223</v>
      </c>
      <c r="AM4" s="642"/>
      <c r="AN4" s="642"/>
      <c r="AO4" s="643"/>
      <c r="AP4" s="644" t="s">
        <v>225</v>
      </c>
      <c r="AQ4" s="644"/>
      <c r="AR4" s="644"/>
      <c r="AS4" s="644"/>
      <c r="AT4" s="644"/>
      <c r="AU4" s="644"/>
      <c r="AV4" s="644"/>
      <c r="AW4" s="644"/>
      <c r="AX4" s="644"/>
      <c r="AY4" s="644"/>
      <c r="AZ4" s="644"/>
      <c r="BA4" s="644"/>
      <c r="BB4" s="644"/>
      <c r="BC4" s="644"/>
      <c r="BD4" s="644"/>
      <c r="BE4" s="644"/>
      <c r="BF4" s="644"/>
      <c r="BG4" s="644" t="s">
        <v>226</v>
      </c>
      <c r="BH4" s="644"/>
      <c r="BI4" s="644"/>
      <c r="BJ4" s="644"/>
      <c r="BK4" s="644"/>
      <c r="BL4" s="644"/>
      <c r="BM4" s="644"/>
      <c r="BN4" s="644"/>
      <c r="BO4" s="644" t="s">
        <v>223</v>
      </c>
      <c r="BP4" s="644"/>
      <c r="BQ4" s="644"/>
      <c r="BR4" s="644"/>
      <c r="BS4" s="644" t="s">
        <v>227</v>
      </c>
      <c r="BT4" s="644"/>
      <c r="BU4" s="644"/>
      <c r="BV4" s="644"/>
      <c r="BW4" s="644"/>
      <c r="BX4" s="644"/>
      <c r="BY4" s="644"/>
      <c r="BZ4" s="644"/>
      <c r="CA4" s="644"/>
      <c r="CB4" s="644"/>
      <c r="CD4" s="641" t="s">
        <v>228</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x14ac:dyDescent="0.2">
      <c r="B5" s="645" t="s">
        <v>229</v>
      </c>
      <c r="C5" s="646"/>
      <c r="D5" s="646"/>
      <c r="E5" s="646"/>
      <c r="F5" s="646"/>
      <c r="G5" s="646"/>
      <c r="H5" s="646"/>
      <c r="I5" s="646"/>
      <c r="J5" s="646"/>
      <c r="K5" s="646"/>
      <c r="L5" s="646"/>
      <c r="M5" s="646"/>
      <c r="N5" s="646"/>
      <c r="O5" s="646"/>
      <c r="P5" s="646"/>
      <c r="Q5" s="647"/>
      <c r="R5" s="648">
        <v>447987</v>
      </c>
      <c r="S5" s="649"/>
      <c r="T5" s="649"/>
      <c r="U5" s="649"/>
      <c r="V5" s="649"/>
      <c r="W5" s="649"/>
      <c r="X5" s="649"/>
      <c r="Y5" s="650"/>
      <c r="Z5" s="651">
        <v>8.5</v>
      </c>
      <c r="AA5" s="651"/>
      <c r="AB5" s="651"/>
      <c r="AC5" s="651"/>
      <c r="AD5" s="652">
        <v>447987</v>
      </c>
      <c r="AE5" s="652"/>
      <c r="AF5" s="652"/>
      <c r="AG5" s="652"/>
      <c r="AH5" s="652"/>
      <c r="AI5" s="652"/>
      <c r="AJ5" s="652"/>
      <c r="AK5" s="652"/>
      <c r="AL5" s="653">
        <v>14.5</v>
      </c>
      <c r="AM5" s="654"/>
      <c r="AN5" s="654"/>
      <c r="AO5" s="655"/>
      <c r="AP5" s="645" t="s">
        <v>230</v>
      </c>
      <c r="AQ5" s="646"/>
      <c r="AR5" s="646"/>
      <c r="AS5" s="646"/>
      <c r="AT5" s="646"/>
      <c r="AU5" s="646"/>
      <c r="AV5" s="646"/>
      <c r="AW5" s="646"/>
      <c r="AX5" s="646"/>
      <c r="AY5" s="646"/>
      <c r="AZ5" s="646"/>
      <c r="BA5" s="646"/>
      <c r="BB5" s="646"/>
      <c r="BC5" s="646"/>
      <c r="BD5" s="646"/>
      <c r="BE5" s="646"/>
      <c r="BF5" s="647"/>
      <c r="BG5" s="659">
        <v>447987</v>
      </c>
      <c r="BH5" s="660"/>
      <c r="BI5" s="660"/>
      <c r="BJ5" s="660"/>
      <c r="BK5" s="660"/>
      <c r="BL5" s="660"/>
      <c r="BM5" s="660"/>
      <c r="BN5" s="661"/>
      <c r="BO5" s="662">
        <v>100</v>
      </c>
      <c r="BP5" s="662"/>
      <c r="BQ5" s="662"/>
      <c r="BR5" s="662"/>
      <c r="BS5" s="663">
        <v>4658</v>
      </c>
      <c r="BT5" s="663"/>
      <c r="BU5" s="663"/>
      <c r="BV5" s="663"/>
      <c r="BW5" s="663"/>
      <c r="BX5" s="663"/>
      <c r="BY5" s="663"/>
      <c r="BZ5" s="663"/>
      <c r="CA5" s="663"/>
      <c r="CB5" s="667"/>
      <c r="CD5" s="641" t="s">
        <v>225</v>
      </c>
      <c r="CE5" s="642"/>
      <c r="CF5" s="642"/>
      <c r="CG5" s="642"/>
      <c r="CH5" s="642"/>
      <c r="CI5" s="642"/>
      <c r="CJ5" s="642"/>
      <c r="CK5" s="642"/>
      <c r="CL5" s="642"/>
      <c r="CM5" s="642"/>
      <c r="CN5" s="642"/>
      <c r="CO5" s="642"/>
      <c r="CP5" s="642"/>
      <c r="CQ5" s="643"/>
      <c r="CR5" s="641" t="s">
        <v>231</v>
      </c>
      <c r="CS5" s="642"/>
      <c r="CT5" s="642"/>
      <c r="CU5" s="642"/>
      <c r="CV5" s="642"/>
      <c r="CW5" s="642"/>
      <c r="CX5" s="642"/>
      <c r="CY5" s="643"/>
      <c r="CZ5" s="641" t="s">
        <v>223</v>
      </c>
      <c r="DA5" s="642"/>
      <c r="DB5" s="642"/>
      <c r="DC5" s="643"/>
      <c r="DD5" s="641" t="s">
        <v>232</v>
      </c>
      <c r="DE5" s="642"/>
      <c r="DF5" s="642"/>
      <c r="DG5" s="642"/>
      <c r="DH5" s="642"/>
      <c r="DI5" s="642"/>
      <c r="DJ5" s="642"/>
      <c r="DK5" s="642"/>
      <c r="DL5" s="642"/>
      <c r="DM5" s="642"/>
      <c r="DN5" s="642"/>
      <c r="DO5" s="642"/>
      <c r="DP5" s="643"/>
      <c r="DQ5" s="641" t="s">
        <v>233</v>
      </c>
      <c r="DR5" s="642"/>
      <c r="DS5" s="642"/>
      <c r="DT5" s="642"/>
      <c r="DU5" s="642"/>
      <c r="DV5" s="642"/>
      <c r="DW5" s="642"/>
      <c r="DX5" s="642"/>
      <c r="DY5" s="642"/>
      <c r="DZ5" s="642"/>
      <c r="EA5" s="642"/>
      <c r="EB5" s="642"/>
      <c r="EC5" s="643"/>
    </row>
    <row r="6" spans="2:143" ht="11.25" customHeight="1" x14ac:dyDescent="0.2">
      <c r="B6" s="656" t="s">
        <v>234</v>
      </c>
      <c r="C6" s="657"/>
      <c r="D6" s="657"/>
      <c r="E6" s="657"/>
      <c r="F6" s="657"/>
      <c r="G6" s="657"/>
      <c r="H6" s="657"/>
      <c r="I6" s="657"/>
      <c r="J6" s="657"/>
      <c r="K6" s="657"/>
      <c r="L6" s="657"/>
      <c r="M6" s="657"/>
      <c r="N6" s="657"/>
      <c r="O6" s="657"/>
      <c r="P6" s="657"/>
      <c r="Q6" s="658"/>
      <c r="R6" s="659">
        <v>57593</v>
      </c>
      <c r="S6" s="660"/>
      <c r="T6" s="660"/>
      <c r="U6" s="660"/>
      <c r="V6" s="660"/>
      <c r="W6" s="660"/>
      <c r="X6" s="660"/>
      <c r="Y6" s="661"/>
      <c r="Z6" s="662">
        <v>1.1000000000000001</v>
      </c>
      <c r="AA6" s="662"/>
      <c r="AB6" s="662"/>
      <c r="AC6" s="662"/>
      <c r="AD6" s="663">
        <v>57593</v>
      </c>
      <c r="AE6" s="663"/>
      <c r="AF6" s="663"/>
      <c r="AG6" s="663"/>
      <c r="AH6" s="663"/>
      <c r="AI6" s="663"/>
      <c r="AJ6" s="663"/>
      <c r="AK6" s="663"/>
      <c r="AL6" s="664">
        <v>1.9</v>
      </c>
      <c r="AM6" s="665"/>
      <c r="AN6" s="665"/>
      <c r="AO6" s="666"/>
      <c r="AP6" s="656" t="s">
        <v>235</v>
      </c>
      <c r="AQ6" s="657"/>
      <c r="AR6" s="657"/>
      <c r="AS6" s="657"/>
      <c r="AT6" s="657"/>
      <c r="AU6" s="657"/>
      <c r="AV6" s="657"/>
      <c r="AW6" s="657"/>
      <c r="AX6" s="657"/>
      <c r="AY6" s="657"/>
      <c r="AZ6" s="657"/>
      <c r="BA6" s="657"/>
      <c r="BB6" s="657"/>
      <c r="BC6" s="657"/>
      <c r="BD6" s="657"/>
      <c r="BE6" s="657"/>
      <c r="BF6" s="658"/>
      <c r="BG6" s="659">
        <v>447987</v>
      </c>
      <c r="BH6" s="660"/>
      <c r="BI6" s="660"/>
      <c r="BJ6" s="660"/>
      <c r="BK6" s="660"/>
      <c r="BL6" s="660"/>
      <c r="BM6" s="660"/>
      <c r="BN6" s="661"/>
      <c r="BO6" s="662">
        <v>100</v>
      </c>
      <c r="BP6" s="662"/>
      <c r="BQ6" s="662"/>
      <c r="BR6" s="662"/>
      <c r="BS6" s="663">
        <v>4658</v>
      </c>
      <c r="BT6" s="663"/>
      <c r="BU6" s="663"/>
      <c r="BV6" s="663"/>
      <c r="BW6" s="663"/>
      <c r="BX6" s="663"/>
      <c r="BY6" s="663"/>
      <c r="BZ6" s="663"/>
      <c r="CA6" s="663"/>
      <c r="CB6" s="667"/>
      <c r="CD6" s="645" t="s">
        <v>236</v>
      </c>
      <c r="CE6" s="646"/>
      <c r="CF6" s="646"/>
      <c r="CG6" s="646"/>
      <c r="CH6" s="646"/>
      <c r="CI6" s="646"/>
      <c r="CJ6" s="646"/>
      <c r="CK6" s="646"/>
      <c r="CL6" s="646"/>
      <c r="CM6" s="646"/>
      <c r="CN6" s="646"/>
      <c r="CO6" s="646"/>
      <c r="CP6" s="646"/>
      <c r="CQ6" s="647"/>
      <c r="CR6" s="659">
        <v>63973</v>
      </c>
      <c r="CS6" s="660"/>
      <c r="CT6" s="660"/>
      <c r="CU6" s="660"/>
      <c r="CV6" s="660"/>
      <c r="CW6" s="660"/>
      <c r="CX6" s="660"/>
      <c r="CY6" s="661"/>
      <c r="CZ6" s="653">
        <v>1.2</v>
      </c>
      <c r="DA6" s="654"/>
      <c r="DB6" s="654"/>
      <c r="DC6" s="670"/>
      <c r="DD6" s="668" t="s">
        <v>179</v>
      </c>
      <c r="DE6" s="660"/>
      <c r="DF6" s="660"/>
      <c r="DG6" s="660"/>
      <c r="DH6" s="660"/>
      <c r="DI6" s="660"/>
      <c r="DJ6" s="660"/>
      <c r="DK6" s="660"/>
      <c r="DL6" s="660"/>
      <c r="DM6" s="660"/>
      <c r="DN6" s="660"/>
      <c r="DO6" s="660"/>
      <c r="DP6" s="661"/>
      <c r="DQ6" s="668">
        <v>63973</v>
      </c>
      <c r="DR6" s="660"/>
      <c r="DS6" s="660"/>
      <c r="DT6" s="660"/>
      <c r="DU6" s="660"/>
      <c r="DV6" s="660"/>
      <c r="DW6" s="660"/>
      <c r="DX6" s="660"/>
      <c r="DY6" s="660"/>
      <c r="DZ6" s="660"/>
      <c r="EA6" s="660"/>
      <c r="EB6" s="660"/>
      <c r="EC6" s="669"/>
    </row>
    <row r="7" spans="2:143" ht="11.25" customHeight="1" x14ac:dyDescent="0.2">
      <c r="B7" s="656" t="s">
        <v>237</v>
      </c>
      <c r="C7" s="657"/>
      <c r="D7" s="657"/>
      <c r="E7" s="657"/>
      <c r="F7" s="657"/>
      <c r="G7" s="657"/>
      <c r="H7" s="657"/>
      <c r="I7" s="657"/>
      <c r="J7" s="657"/>
      <c r="K7" s="657"/>
      <c r="L7" s="657"/>
      <c r="M7" s="657"/>
      <c r="N7" s="657"/>
      <c r="O7" s="657"/>
      <c r="P7" s="657"/>
      <c r="Q7" s="658"/>
      <c r="R7" s="659">
        <v>173</v>
      </c>
      <c r="S7" s="660"/>
      <c r="T7" s="660"/>
      <c r="U7" s="660"/>
      <c r="V7" s="660"/>
      <c r="W7" s="660"/>
      <c r="X7" s="660"/>
      <c r="Y7" s="661"/>
      <c r="Z7" s="662">
        <v>0</v>
      </c>
      <c r="AA7" s="662"/>
      <c r="AB7" s="662"/>
      <c r="AC7" s="662"/>
      <c r="AD7" s="663">
        <v>173</v>
      </c>
      <c r="AE7" s="663"/>
      <c r="AF7" s="663"/>
      <c r="AG7" s="663"/>
      <c r="AH7" s="663"/>
      <c r="AI7" s="663"/>
      <c r="AJ7" s="663"/>
      <c r="AK7" s="663"/>
      <c r="AL7" s="664">
        <v>0</v>
      </c>
      <c r="AM7" s="665"/>
      <c r="AN7" s="665"/>
      <c r="AO7" s="666"/>
      <c r="AP7" s="656" t="s">
        <v>238</v>
      </c>
      <c r="AQ7" s="657"/>
      <c r="AR7" s="657"/>
      <c r="AS7" s="657"/>
      <c r="AT7" s="657"/>
      <c r="AU7" s="657"/>
      <c r="AV7" s="657"/>
      <c r="AW7" s="657"/>
      <c r="AX7" s="657"/>
      <c r="AY7" s="657"/>
      <c r="AZ7" s="657"/>
      <c r="BA7" s="657"/>
      <c r="BB7" s="657"/>
      <c r="BC7" s="657"/>
      <c r="BD7" s="657"/>
      <c r="BE7" s="657"/>
      <c r="BF7" s="658"/>
      <c r="BG7" s="659">
        <v>195998</v>
      </c>
      <c r="BH7" s="660"/>
      <c r="BI7" s="660"/>
      <c r="BJ7" s="660"/>
      <c r="BK7" s="660"/>
      <c r="BL7" s="660"/>
      <c r="BM7" s="660"/>
      <c r="BN7" s="661"/>
      <c r="BO7" s="662">
        <v>43.8</v>
      </c>
      <c r="BP7" s="662"/>
      <c r="BQ7" s="662"/>
      <c r="BR7" s="662"/>
      <c r="BS7" s="663">
        <v>4658</v>
      </c>
      <c r="BT7" s="663"/>
      <c r="BU7" s="663"/>
      <c r="BV7" s="663"/>
      <c r="BW7" s="663"/>
      <c r="BX7" s="663"/>
      <c r="BY7" s="663"/>
      <c r="BZ7" s="663"/>
      <c r="CA7" s="663"/>
      <c r="CB7" s="667"/>
      <c r="CD7" s="656" t="s">
        <v>239</v>
      </c>
      <c r="CE7" s="657"/>
      <c r="CF7" s="657"/>
      <c r="CG7" s="657"/>
      <c r="CH7" s="657"/>
      <c r="CI7" s="657"/>
      <c r="CJ7" s="657"/>
      <c r="CK7" s="657"/>
      <c r="CL7" s="657"/>
      <c r="CM7" s="657"/>
      <c r="CN7" s="657"/>
      <c r="CO7" s="657"/>
      <c r="CP7" s="657"/>
      <c r="CQ7" s="658"/>
      <c r="CR7" s="659">
        <v>755240</v>
      </c>
      <c r="CS7" s="660"/>
      <c r="CT7" s="660"/>
      <c r="CU7" s="660"/>
      <c r="CV7" s="660"/>
      <c r="CW7" s="660"/>
      <c r="CX7" s="660"/>
      <c r="CY7" s="661"/>
      <c r="CZ7" s="662">
        <v>14.5</v>
      </c>
      <c r="DA7" s="662"/>
      <c r="DB7" s="662"/>
      <c r="DC7" s="662"/>
      <c r="DD7" s="668">
        <v>14287</v>
      </c>
      <c r="DE7" s="660"/>
      <c r="DF7" s="660"/>
      <c r="DG7" s="660"/>
      <c r="DH7" s="660"/>
      <c r="DI7" s="660"/>
      <c r="DJ7" s="660"/>
      <c r="DK7" s="660"/>
      <c r="DL7" s="660"/>
      <c r="DM7" s="660"/>
      <c r="DN7" s="660"/>
      <c r="DO7" s="660"/>
      <c r="DP7" s="661"/>
      <c r="DQ7" s="668">
        <v>450281</v>
      </c>
      <c r="DR7" s="660"/>
      <c r="DS7" s="660"/>
      <c r="DT7" s="660"/>
      <c r="DU7" s="660"/>
      <c r="DV7" s="660"/>
      <c r="DW7" s="660"/>
      <c r="DX7" s="660"/>
      <c r="DY7" s="660"/>
      <c r="DZ7" s="660"/>
      <c r="EA7" s="660"/>
      <c r="EB7" s="660"/>
      <c r="EC7" s="669"/>
    </row>
    <row r="8" spans="2:143" ht="11.25" customHeight="1" x14ac:dyDescent="0.2">
      <c r="B8" s="656" t="s">
        <v>240</v>
      </c>
      <c r="C8" s="657"/>
      <c r="D8" s="657"/>
      <c r="E8" s="657"/>
      <c r="F8" s="657"/>
      <c r="G8" s="657"/>
      <c r="H8" s="657"/>
      <c r="I8" s="657"/>
      <c r="J8" s="657"/>
      <c r="K8" s="657"/>
      <c r="L8" s="657"/>
      <c r="M8" s="657"/>
      <c r="N8" s="657"/>
      <c r="O8" s="657"/>
      <c r="P8" s="657"/>
      <c r="Q8" s="658"/>
      <c r="R8" s="659">
        <v>1265</v>
      </c>
      <c r="S8" s="660"/>
      <c r="T8" s="660"/>
      <c r="U8" s="660"/>
      <c r="V8" s="660"/>
      <c r="W8" s="660"/>
      <c r="X8" s="660"/>
      <c r="Y8" s="661"/>
      <c r="Z8" s="662">
        <v>0</v>
      </c>
      <c r="AA8" s="662"/>
      <c r="AB8" s="662"/>
      <c r="AC8" s="662"/>
      <c r="AD8" s="663">
        <v>1265</v>
      </c>
      <c r="AE8" s="663"/>
      <c r="AF8" s="663"/>
      <c r="AG8" s="663"/>
      <c r="AH8" s="663"/>
      <c r="AI8" s="663"/>
      <c r="AJ8" s="663"/>
      <c r="AK8" s="663"/>
      <c r="AL8" s="664">
        <v>0</v>
      </c>
      <c r="AM8" s="665"/>
      <c r="AN8" s="665"/>
      <c r="AO8" s="666"/>
      <c r="AP8" s="656" t="s">
        <v>241</v>
      </c>
      <c r="AQ8" s="657"/>
      <c r="AR8" s="657"/>
      <c r="AS8" s="657"/>
      <c r="AT8" s="657"/>
      <c r="AU8" s="657"/>
      <c r="AV8" s="657"/>
      <c r="AW8" s="657"/>
      <c r="AX8" s="657"/>
      <c r="AY8" s="657"/>
      <c r="AZ8" s="657"/>
      <c r="BA8" s="657"/>
      <c r="BB8" s="657"/>
      <c r="BC8" s="657"/>
      <c r="BD8" s="657"/>
      <c r="BE8" s="657"/>
      <c r="BF8" s="658"/>
      <c r="BG8" s="659">
        <v>7147</v>
      </c>
      <c r="BH8" s="660"/>
      <c r="BI8" s="660"/>
      <c r="BJ8" s="660"/>
      <c r="BK8" s="660"/>
      <c r="BL8" s="660"/>
      <c r="BM8" s="660"/>
      <c r="BN8" s="661"/>
      <c r="BO8" s="662">
        <v>1.6</v>
      </c>
      <c r="BP8" s="662"/>
      <c r="BQ8" s="662"/>
      <c r="BR8" s="662"/>
      <c r="BS8" s="663" t="s">
        <v>242</v>
      </c>
      <c r="BT8" s="663"/>
      <c r="BU8" s="663"/>
      <c r="BV8" s="663"/>
      <c r="BW8" s="663"/>
      <c r="BX8" s="663"/>
      <c r="BY8" s="663"/>
      <c r="BZ8" s="663"/>
      <c r="CA8" s="663"/>
      <c r="CB8" s="667"/>
      <c r="CD8" s="656" t="s">
        <v>243</v>
      </c>
      <c r="CE8" s="657"/>
      <c r="CF8" s="657"/>
      <c r="CG8" s="657"/>
      <c r="CH8" s="657"/>
      <c r="CI8" s="657"/>
      <c r="CJ8" s="657"/>
      <c r="CK8" s="657"/>
      <c r="CL8" s="657"/>
      <c r="CM8" s="657"/>
      <c r="CN8" s="657"/>
      <c r="CO8" s="657"/>
      <c r="CP8" s="657"/>
      <c r="CQ8" s="658"/>
      <c r="CR8" s="659">
        <v>851527</v>
      </c>
      <c r="CS8" s="660"/>
      <c r="CT8" s="660"/>
      <c r="CU8" s="660"/>
      <c r="CV8" s="660"/>
      <c r="CW8" s="660"/>
      <c r="CX8" s="660"/>
      <c r="CY8" s="661"/>
      <c r="CZ8" s="662">
        <v>16.399999999999999</v>
      </c>
      <c r="DA8" s="662"/>
      <c r="DB8" s="662"/>
      <c r="DC8" s="662"/>
      <c r="DD8" s="668">
        <v>37846</v>
      </c>
      <c r="DE8" s="660"/>
      <c r="DF8" s="660"/>
      <c r="DG8" s="660"/>
      <c r="DH8" s="660"/>
      <c r="DI8" s="660"/>
      <c r="DJ8" s="660"/>
      <c r="DK8" s="660"/>
      <c r="DL8" s="660"/>
      <c r="DM8" s="660"/>
      <c r="DN8" s="660"/>
      <c r="DO8" s="660"/>
      <c r="DP8" s="661"/>
      <c r="DQ8" s="668">
        <v>499423</v>
      </c>
      <c r="DR8" s="660"/>
      <c r="DS8" s="660"/>
      <c r="DT8" s="660"/>
      <c r="DU8" s="660"/>
      <c r="DV8" s="660"/>
      <c r="DW8" s="660"/>
      <c r="DX8" s="660"/>
      <c r="DY8" s="660"/>
      <c r="DZ8" s="660"/>
      <c r="EA8" s="660"/>
      <c r="EB8" s="660"/>
      <c r="EC8" s="669"/>
    </row>
    <row r="9" spans="2:143" ht="11.25" customHeight="1" x14ac:dyDescent="0.2">
      <c r="B9" s="656" t="s">
        <v>244</v>
      </c>
      <c r="C9" s="657"/>
      <c r="D9" s="657"/>
      <c r="E9" s="657"/>
      <c r="F9" s="657"/>
      <c r="G9" s="657"/>
      <c r="H9" s="657"/>
      <c r="I9" s="657"/>
      <c r="J9" s="657"/>
      <c r="K9" s="657"/>
      <c r="L9" s="657"/>
      <c r="M9" s="657"/>
      <c r="N9" s="657"/>
      <c r="O9" s="657"/>
      <c r="P9" s="657"/>
      <c r="Q9" s="658"/>
      <c r="R9" s="659">
        <v>1021</v>
      </c>
      <c r="S9" s="660"/>
      <c r="T9" s="660"/>
      <c r="U9" s="660"/>
      <c r="V9" s="660"/>
      <c r="W9" s="660"/>
      <c r="X9" s="660"/>
      <c r="Y9" s="661"/>
      <c r="Z9" s="662">
        <v>0</v>
      </c>
      <c r="AA9" s="662"/>
      <c r="AB9" s="662"/>
      <c r="AC9" s="662"/>
      <c r="AD9" s="663">
        <v>1021</v>
      </c>
      <c r="AE9" s="663"/>
      <c r="AF9" s="663"/>
      <c r="AG9" s="663"/>
      <c r="AH9" s="663"/>
      <c r="AI9" s="663"/>
      <c r="AJ9" s="663"/>
      <c r="AK9" s="663"/>
      <c r="AL9" s="664">
        <v>0</v>
      </c>
      <c r="AM9" s="665"/>
      <c r="AN9" s="665"/>
      <c r="AO9" s="666"/>
      <c r="AP9" s="656" t="s">
        <v>245</v>
      </c>
      <c r="AQ9" s="657"/>
      <c r="AR9" s="657"/>
      <c r="AS9" s="657"/>
      <c r="AT9" s="657"/>
      <c r="AU9" s="657"/>
      <c r="AV9" s="657"/>
      <c r="AW9" s="657"/>
      <c r="AX9" s="657"/>
      <c r="AY9" s="657"/>
      <c r="AZ9" s="657"/>
      <c r="BA9" s="657"/>
      <c r="BB9" s="657"/>
      <c r="BC9" s="657"/>
      <c r="BD9" s="657"/>
      <c r="BE9" s="657"/>
      <c r="BF9" s="658"/>
      <c r="BG9" s="659">
        <v>156127</v>
      </c>
      <c r="BH9" s="660"/>
      <c r="BI9" s="660"/>
      <c r="BJ9" s="660"/>
      <c r="BK9" s="660"/>
      <c r="BL9" s="660"/>
      <c r="BM9" s="660"/>
      <c r="BN9" s="661"/>
      <c r="BO9" s="662">
        <v>34.9</v>
      </c>
      <c r="BP9" s="662"/>
      <c r="BQ9" s="662"/>
      <c r="BR9" s="662"/>
      <c r="BS9" s="663" t="s">
        <v>242</v>
      </c>
      <c r="BT9" s="663"/>
      <c r="BU9" s="663"/>
      <c r="BV9" s="663"/>
      <c r="BW9" s="663"/>
      <c r="BX9" s="663"/>
      <c r="BY9" s="663"/>
      <c r="BZ9" s="663"/>
      <c r="CA9" s="663"/>
      <c r="CB9" s="667"/>
      <c r="CD9" s="656" t="s">
        <v>246</v>
      </c>
      <c r="CE9" s="657"/>
      <c r="CF9" s="657"/>
      <c r="CG9" s="657"/>
      <c r="CH9" s="657"/>
      <c r="CI9" s="657"/>
      <c r="CJ9" s="657"/>
      <c r="CK9" s="657"/>
      <c r="CL9" s="657"/>
      <c r="CM9" s="657"/>
      <c r="CN9" s="657"/>
      <c r="CO9" s="657"/>
      <c r="CP9" s="657"/>
      <c r="CQ9" s="658"/>
      <c r="CR9" s="659">
        <v>463910</v>
      </c>
      <c r="CS9" s="660"/>
      <c r="CT9" s="660"/>
      <c r="CU9" s="660"/>
      <c r="CV9" s="660"/>
      <c r="CW9" s="660"/>
      <c r="CX9" s="660"/>
      <c r="CY9" s="661"/>
      <c r="CZ9" s="662">
        <v>8.9</v>
      </c>
      <c r="DA9" s="662"/>
      <c r="DB9" s="662"/>
      <c r="DC9" s="662"/>
      <c r="DD9" s="668">
        <v>59444</v>
      </c>
      <c r="DE9" s="660"/>
      <c r="DF9" s="660"/>
      <c r="DG9" s="660"/>
      <c r="DH9" s="660"/>
      <c r="DI9" s="660"/>
      <c r="DJ9" s="660"/>
      <c r="DK9" s="660"/>
      <c r="DL9" s="660"/>
      <c r="DM9" s="660"/>
      <c r="DN9" s="660"/>
      <c r="DO9" s="660"/>
      <c r="DP9" s="661"/>
      <c r="DQ9" s="668">
        <v>359780</v>
      </c>
      <c r="DR9" s="660"/>
      <c r="DS9" s="660"/>
      <c r="DT9" s="660"/>
      <c r="DU9" s="660"/>
      <c r="DV9" s="660"/>
      <c r="DW9" s="660"/>
      <c r="DX9" s="660"/>
      <c r="DY9" s="660"/>
      <c r="DZ9" s="660"/>
      <c r="EA9" s="660"/>
      <c r="EB9" s="660"/>
      <c r="EC9" s="669"/>
    </row>
    <row r="10" spans="2:143" ht="11.25" customHeight="1" x14ac:dyDescent="0.2">
      <c r="B10" s="656" t="s">
        <v>247</v>
      </c>
      <c r="C10" s="657"/>
      <c r="D10" s="657"/>
      <c r="E10" s="657"/>
      <c r="F10" s="657"/>
      <c r="G10" s="657"/>
      <c r="H10" s="657"/>
      <c r="I10" s="657"/>
      <c r="J10" s="657"/>
      <c r="K10" s="657"/>
      <c r="L10" s="657"/>
      <c r="M10" s="657"/>
      <c r="N10" s="657"/>
      <c r="O10" s="657"/>
      <c r="P10" s="657"/>
      <c r="Q10" s="658"/>
      <c r="R10" s="659" t="s">
        <v>141</v>
      </c>
      <c r="S10" s="660"/>
      <c r="T10" s="660"/>
      <c r="U10" s="660"/>
      <c r="V10" s="660"/>
      <c r="W10" s="660"/>
      <c r="X10" s="660"/>
      <c r="Y10" s="661"/>
      <c r="Z10" s="662" t="s">
        <v>141</v>
      </c>
      <c r="AA10" s="662"/>
      <c r="AB10" s="662"/>
      <c r="AC10" s="662"/>
      <c r="AD10" s="663" t="s">
        <v>179</v>
      </c>
      <c r="AE10" s="663"/>
      <c r="AF10" s="663"/>
      <c r="AG10" s="663"/>
      <c r="AH10" s="663"/>
      <c r="AI10" s="663"/>
      <c r="AJ10" s="663"/>
      <c r="AK10" s="663"/>
      <c r="AL10" s="664" t="s">
        <v>179</v>
      </c>
      <c r="AM10" s="665"/>
      <c r="AN10" s="665"/>
      <c r="AO10" s="666"/>
      <c r="AP10" s="656" t="s">
        <v>248</v>
      </c>
      <c r="AQ10" s="657"/>
      <c r="AR10" s="657"/>
      <c r="AS10" s="657"/>
      <c r="AT10" s="657"/>
      <c r="AU10" s="657"/>
      <c r="AV10" s="657"/>
      <c r="AW10" s="657"/>
      <c r="AX10" s="657"/>
      <c r="AY10" s="657"/>
      <c r="AZ10" s="657"/>
      <c r="BA10" s="657"/>
      <c r="BB10" s="657"/>
      <c r="BC10" s="657"/>
      <c r="BD10" s="657"/>
      <c r="BE10" s="657"/>
      <c r="BF10" s="658"/>
      <c r="BG10" s="659">
        <v>16413</v>
      </c>
      <c r="BH10" s="660"/>
      <c r="BI10" s="660"/>
      <c r="BJ10" s="660"/>
      <c r="BK10" s="660"/>
      <c r="BL10" s="660"/>
      <c r="BM10" s="660"/>
      <c r="BN10" s="661"/>
      <c r="BO10" s="662">
        <v>3.7</v>
      </c>
      <c r="BP10" s="662"/>
      <c r="BQ10" s="662"/>
      <c r="BR10" s="662"/>
      <c r="BS10" s="663">
        <v>2472</v>
      </c>
      <c r="BT10" s="663"/>
      <c r="BU10" s="663"/>
      <c r="BV10" s="663"/>
      <c r="BW10" s="663"/>
      <c r="BX10" s="663"/>
      <c r="BY10" s="663"/>
      <c r="BZ10" s="663"/>
      <c r="CA10" s="663"/>
      <c r="CB10" s="667"/>
      <c r="CD10" s="656" t="s">
        <v>249</v>
      </c>
      <c r="CE10" s="657"/>
      <c r="CF10" s="657"/>
      <c r="CG10" s="657"/>
      <c r="CH10" s="657"/>
      <c r="CI10" s="657"/>
      <c r="CJ10" s="657"/>
      <c r="CK10" s="657"/>
      <c r="CL10" s="657"/>
      <c r="CM10" s="657"/>
      <c r="CN10" s="657"/>
      <c r="CO10" s="657"/>
      <c r="CP10" s="657"/>
      <c r="CQ10" s="658"/>
      <c r="CR10" s="659">
        <v>10103</v>
      </c>
      <c r="CS10" s="660"/>
      <c r="CT10" s="660"/>
      <c r="CU10" s="660"/>
      <c r="CV10" s="660"/>
      <c r="CW10" s="660"/>
      <c r="CX10" s="660"/>
      <c r="CY10" s="661"/>
      <c r="CZ10" s="662">
        <v>0.2</v>
      </c>
      <c r="DA10" s="662"/>
      <c r="DB10" s="662"/>
      <c r="DC10" s="662"/>
      <c r="DD10" s="668" t="s">
        <v>141</v>
      </c>
      <c r="DE10" s="660"/>
      <c r="DF10" s="660"/>
      <c r="DG10" s="660"/>
      <c r="DH10" s="660"/>
      <c r="DI10" s="660"/>
      <c r="DJ10" s="660"/>
      <c r="DK10" s="660"/>
      <c r="DL10" s="660"/>
      <c r="DM10" s="660"/>
      <c r="DN10" s="660"/>
      <c r="DO10" s="660"/>
      <c r="DP10" s="661"/>
      <c r="DQ10" s="668">
        <v>103</v>
      </c>
      <c r="DR10" s="660"/>
      <c r="DS10" s="660"/>
      <c r="DT10" s="660"/>
      <c r="DU10" s="660"/>
      <c r="DV10" s="660"/>
      <c r="DW10" s="660"/>
      <c r="DX10" s="660"/>
      <c r="DY10" s="660"/>
      <c r="DZ10" s="660"/>
      <c r="EA10" s="660"/>
      <c r="EB10" s="660"/>
      <c r="EC10" s="669"/>
    </row>
    <row r="11" spans="2:143" ht="11.25" customHeight="1" x14ac:dyDescent="0.2">
      <c r="B11" s="656" t="s">
        <v>250</v>
      </c>
      <c r="C11" s="657"/>
      <c r="D11" s="657"/>
      <c r="E11" s="657"/>
      <c r="F11" s="657"/>
      <c r="G11" s="657"/>
      <c r="H11" s="657"/>
      <c r="I11" s="657"/>
      <c r="J11" s="657"/>
      <c r="K11" s="657"/>
      <c r="L11" s="657"/>
      <c r="M11" s="657"/>
      <c r="N11" s="657"/>
      <c r="O11" s="657"/>
      <c r="P11" s="657"/>
      <c r="Q11" s="658"/>
      <c r="R11" s="659">
        <v>108488</v>
      </c>
      <c r="S11" s="660"/>
      <c r="T11" s="660"/>
      <c r="U11" s="660"/>
      <c r="V11" s="660"/>
      <c r="W11" s="660"/>
      <c r="X11" s="660"/>
      <c r="Y11" s="661"/>
      <c r="Z11" s="664">
        <v>2.1</v>
      </c>
      <c r="AA11" s="665"/>
      <c r="AB11" s="665"/>
      <c r="AC11" s="671"/>
      <c r="AD11" s="668">
        <v>108488</v>
      </c>
      <c r="AE11" s="660"/>
      <c r="AF11" s="660"/>
      <c r="AG11" s="660"/>
      <c r="AH11" s="660"/>
      <c r="AI11" s="660"/>
      <c r="AJ11" s="660"/>
      <c r="AK11" s="661"/>
      <c r="AL11" s="664">
        <v>3.5</v>
      </c>
      <c r="AM11" s="665"/>
      <c r="AN11" s="665"/>
      <c r="AO11" s="666"/>
      <c r="AP11" s="656" t="s">
        <v>251</v>
      </c>
      <c r="AQ11" s="657"/>
      <c r="AR11" s="657"/>
      <c r="AS11" s="657"/>
      <c r="AT11" s="657"/>
      <c r="AU11" s="657"/>
      <c r="AV11" s="657"/>
      <c r="AW11" s="657"/>
      <c r="AX11" s="657"/>
      <c r="AY11" s="657"/>
      <c r="AZ11" s="657"/>
      <c r="BA11" s="657"/>
      <c r="BB11" s="657"/>
      <c r="BC11" s="657"/>
      <c r="BD11" s="657"/>
      <c r="BE11" s="657"/>
      <c r="BF11" s="658"/>
      <c r="BG11" s="659">
        <v>16311</v>
      </c>
      <c r="BH11" s="660"/>
      <c r="BI11" s="660"/>
      <c r="BJ11" s="660"/>
      <c r="BK11" s="660"/>
      <c r="BL11" s="660"/>
      <c r="BM11" s="660"/>
      <c r="BN11" s="661"/>
      <c r="BO11" s="662">
        <v>3.6</v>
      </c>
      <c r="BP11" s="662"/>
      <c r="BQ11" s="662"/>
      <c r="BR11" s="662"/>
      <c r="BS11" s="663">
        <v>2186</v>
      </c>
      <c r="BT11" s="663"/>
      <c r="BU11" s="663"/>
      <c r="BV11" s="663"/>
      <c r="BW11" s="663"/>
      <c r="BX11" s="663"/>
      <c r="BY11" s="663"/>
      <c r="BZ11" s="663"/>
      <c r="CA11" s="663"/>
      <c r="CB11" s="667"/>
      <c r="CD11" s="656" t="s">
        <v>252</v>
      </c>
      <c r="CE11" s="657"/>
      <c r="CF11" s="657"/>
      <c r="CG11" s="657"/>
      <c r="CH11" s="657"/>
      <c r="CI11" s="657"/>
      <c r="CJ11" s="657"/>
      <c r="CK11" s="657"/>
      <c r="CL11" s="657"/>
      <c r="CM11" s="657"/>
      <c r="CN11" s="657"/>
      <c r="CO11" s="657"/>
      <c r="CP11" s="657"/>
      <c r="CQ11" s="658"/>
      <c r="CR11" s="659">
        <v>572888</v>
      </c>
      <c r="CS11" s="660"/>
      <c r="CT11" s="660"/>
      <c r="CU11" s="660"/>
      <c r="CV11" s="660"/>
      <c r="CW11" s="660"/>
      <c r="CX11" s="660"/>
      <c r="CY11" s="661"/>
      <c r="CZ11" s="662">
        <v>11</v>
      </c>
      <c r="DA11" s="662"/>
      <c r="DB11" s="662"/>
      <c r="DC11" s="662"/>
      <c r="DD11" s="668">
        <v>364439</v>
      </c>
      <c r="DE11" s="660"/>
      <c r="DF11" s="660"/>
      <c r="DG11" s="660"/>
      <c r="DH11" s="660"/>
      <c r="DI11" s="660"/>
      <c r="DJ11" s="660"/>
      <c r="DK11" s="660"/>
      <c r="DL11" s="660"/>
      <c r="DM11" s="660"/>
      <c r="DN11" s="660"/>
      <c r="DO11" s="660"/>
      <c r="DP11" s="661"/>
      <c r="DQ11" s="668">
        <v>155593</v>
      </c>
      <c r="DR11" s="660"/>
      <c r="DS11" s="660"/>
      <c r="DT11" s="660"/>
      <c r="DU11" s="660"/>
      <c r="DV11" s="660"/>
      <c r="DW11" s="660"/>
      <c r="DX11" s="660"/>
      <c r="DY11" s="660"/>
      <c r="DZ11" s="660"/>
      <c r="EA11" s="660"/>
      <c r="EB11" s="660"/>
      <c r="EC11" s="669"/>
    </row>
    <row r="12" spans="2:143" ht="11.25" customHeight="1" x14ac:dyDescent="0.2">
      <c r="B12" s="656" t="s">
        <v>253</v>
      </c>
      <c r="C12" s="657"/>
      <c r="D12" s="657"/>
      <c r="E12" s="657"/>
      <c r="F12" s="657"/>
      <c r="G12" s="657"/>
      <c r="H12" s="657"/>
      <c r="I12" s="657"/>
      <c r="J12" s="657"/>
      <c r="K12" s="657"/>
      <c r="L12" s="657"/>
      <c r="M12" s="657"/>
      <c r="N12" s="657"/>
      <c r="O12" s="657"/>
      <c r="P12" s="657"/>
      <c r="Q12" s="658"/>
      <c r="R12" s="659" t="s">
        <v>242</v>
      </c>
      <c r="S12" s="660"/>
      <c r="T12" s="660"/>
      <c r="U12" s="660"/>
      <c r="V12" s="660"/>
      <c r="W12" s="660"/>
      <c r="X12" s="660"/>
      <c r="Y12" s="661"/>
      <c r="Z12" s="662" t="s">
        <v>179</v>
      </c>
      <c r="AA12" s="662"/>
      <c r="AB12" s="662"/>
      <c r="AC12" s="662"/>
      <c r="AD12" s="663" t="s">
        <v>179</v>
      </c>
      <c r="AE12" s="663"/>
      <c r="AF12" s="663"/>
      <c r="AG12" s="663"/>
      <c r="AH12" s="663"/>
      <c r="AI12" s="663"/>
      <c r="AJ12" s="663"/>
      <c r="AK12" s="663"/>
      <c r="AL12" s="664" t="s">
        <v>141</v>
      </c>
      <c r="AM12" s="665"/>
      <c r="AN12" s="665"/>
      <c r="AO12" s="666"/>
      <c r="AP12" s="656" t="s">
        <v>254</v>
      </c>
      <c r="AQ12" s="657"/>
      <c r="AR12" s="657"/>
      <c r="AS12" s="657"/>
      <c r="AT12" s="657"/>
      <c r="AU12" s="657"/>
      <c r="AV12" s="657"/>
      <c r="AW12" s="657"/>
      <c r="AX12" s="657"/>
      <c r="AY12" s="657"/>
      <c r="AZ12" s="657"/>
      <c r="BA12" s="657"/>
      <c r="BB12" s="657"/>
      <c r="BC12" s="657"/>
      <c r="BD12" s="657"/>
      <c r="BE12" s="657"/>
      <c r="BF12" s="658"/>
      <c r="BG12" s="659">
        <v>196405</v>
      </c>
      <c r="BH12" s="660"/>
      <c r="BI12" s="660"/>
      <c r="BJ12" s="660"/>
      <c r="BK12" s="660"/>
      <c r="BL12" s="660"/>
      <c r="BM12" s="660"/>
      <c r="BN12" s="661"/>
      <c r="BO12" s="662">
        <v>43.8</v>
      </c>
      <c r="BP12" s="662"/>
      <c r="BQ12" s="662"/>
      <c r="BR12" s="662"/>
      <c r="BS12" s="663" t="s">
        <v>179</v>
      </c>
      <c r="BT12" s="663"/>
      <c r="BU12" s="663"/>
      <c r="BV12" s="663"/>
      <c r="BW12" s="663"/>
      <c r="BX12" s="663"/>
      <c r="BY12" s="663"/>
      <c r="BZ12" s="663"/>
      <c r="CA12" s="663"/>
      <c r="CB12" s="667"/>
      <c r="CD12" s="656" t="s">
        <v>255</v>
      </c>
      <c r="CE12" s="657"/>
      <c r="CF12" s="657"/>
      <c r="CG12" s="657"/>
      <c r="CH12" s="657"/>
      <c r="CI12" s="657"/>
      <c r="CJ12" s="657"/>
      <c r="CK12" s="657"/>
      <c r="CL12" s="657"/>
      <c r="CM12" s="657"/>
      <c r="CN12" s="657"/>
      <c r="CO12" s="657"/>
      <c r="CP12" s="657"/>
      <c r="CQ12" s="658"/>
      <c r="CR12" s="659">
        <v>372683</v>
      </c>
      <c r="CS12" s="660"/>
      <c r="CT12" s="660"/>
      <c r="CU12" s="660"/>
      <c r="CV12" s="660"/>
      <c r="CW12" s="660"/>
      <c r="CX12" s="660"/>
      <c r="CY12" s="661"/>
      <c r="CZ12" s="662">
        <v>7.2</v>
      </c>
      <c r="DA12" s="662"/>
      <c r="DB12" s="662"/>
      <c r="DC12" s="662"/>
      <c r="DD12" s="668">
        <v>12650</v>
      </c>
      <c r="DE12" s="660"/>
      <c r="DF12" s="660"/>
      <c r="DG12" s="660"/>
      <c r="DH12" s="660"/>
      <c r="DI12" s="660"/>
      <c r="DJ12" s="660"/>
      <c r="DK12" s="660"/>
      <c r="DL12" s="660"/>
      <c r="DM12" s="660"/>
      <c r="DN12" s="660"/>
      <c r="DO12" s="660"/>
      <c r="DP12" s="661"/>
      <c r="DQ12" s="668">
        <v>335607</v>
      </c>
      <c r="DR12" s="660"/>
      <c r="DS12" s="660"/>
      <c r="DT12" s="660"/>
      <c r="DU12" s="660"/>
      <c r="DV12" s="660"/>
      <c r="DW12" s="660"/>
      <c r="DX12" s="660"/>
      <c r="DY12" s="660"/>
      <c r="DZ12" s="660"/>
      <c r="EA12" s="660"/>
      <c r="EB12" s="660"/>
      <c r="EC12" s="669"/>
    </row>
    <row r="13" spans="2:143" ht="11.25" customHeight="1" x14ac:dyDescent="0.2">
      <c r="B13" s="656" t="s">
        <v>256</v>
      </c>
      <c r="C13" s="657"/>
      <c r="D13" s="657"/>
      <c r="E13" s="657"/>
      <c r="F13" s="657"/>
      <c r="G13" s="657"/>
      <c r="H13" s="657"/>
      <c r="I13" s="657"/>
      <c r="J13" s="657"/>
      <c r="K13" s="657"/>
      <c r="L13" s="657"/>
      <c r="M13" s="657"/>
      <c r="N13" s="657"/>
      <c r="O13" s="657"/>
      <c r="P13" s="657"/>
      <c r="Q13" s="658"/>
      <c r="R13" s="659" t="s">
        <v>141</v>
      </c>
      <c r="S13" s="660"/>
      <c r="T13" s="660"/>
      <c r="U13" s="660"/>
      <c r="V13" s="660"/>
      <c r="W13" s="660"/>
      <c r="X13" s="660"/>
      <c r="Y13" s="661"/>
      <c r="Z13" s="662" t="s">
        <v>141</v>
      </c>
      <c r="AA13" s="662"/>
      <c r="AB13" s="662"/>
      <c r="AC13" s="662"/>
      <c r="AD13" s="663" t="s">
        <v>179</v>
      </c>
      <c r="AE13" s="663"/>
      <c r="AF13" s="663"/>
      <c r="AG13" s="663"/>
      <c r="AH13" s="663"/>
      <c r="AI13" s="663"/>
      <c r="AJ13" s="663"/>
      <c r="AK13" s="663"/>
      <c r="AL13" s="664" t="s">
        <v>179</v>
      </c>
      <c r="AM13" s="665"/>
      <c r="AN13" s="665"/>
      <c r="AO13" s="666"/>
      <c r="AP13" s="656" t="s">
        <v>257</v>
      </c>
      <c r="AQ13" s="657"/>
      <c r="AR13" s="657"/>
      <c r="AS13" s="657"/>
      <c r="AT13" s="657"/>
      <c r="AU13" s="657"/>
      <c r="AV13" s="657"/>
      <c r="AW13" s="657"/>
      <c r="AX13" s="657"/>
      <c r="AY13" s="657"/>
      <c r="AZ13" s="657"/>
      <c r="BA13" s="657"/>
      <c r="BB13" s="657"/>
      <c r="BC13" s="657"/>
      <c r="BD13" s="657"/>
      <c r="BE13" s="657"/>
      <c r="BF13" s="658"/>
      <c r="BG13" s="659">
        <v>196211</v>
      </c>
      <c r="BH13" s="660"/>
      <c r="BI13" s="660"/>
      <c r="BJ13" s="660"/>
      <c r="BK13" s="660"/>
      <c r="BL13" s="660"/>
      <c r="BM13" s="660"/>
      <c r="BN13" s="661"/>
      <c r="BO13" s="662">
        <v>43.8</v>
      </c>
      <c r="BP13" s="662"/>
      <c r="BQ13" s="662"/>
      <c r="BR13" s="662"/>
      <c r="BS13" s="663" t="s">
        <v>141</v>
      </c>
      <c r="BT13" s="663"/>
      <c r="BU13" s="663"/>
      <c r="BV13" s="663"/>
      <c r="BW13" s="663"/>
      <c r="BX13" s="663"/>
      <c r="BY13" s="663"/>
      <c r="BZ13" s="663"/>
      <c r="CA13" s="663"/>
      <c r="CB13" s="667"/>
      <c r="CD13" s="656" t="s">
        <v>258</v>
      </c>
      <c r="CE13" s="657"/>
      <c r="CF13" s="657"/>
      <c r="CG13" s="657"/>
      <c r="CH13" s="657"/>
      <c r="CI13" s="657"/>
      <c r="CJ13" s="657"/>
      <c r="CK13" s="657"/>
      <c r="CL13" s="657"/>
      <c r="CM13" s="657"/>
      <c r="CN13" s="657"/>
      <c r="CO13" s="657"/>
      <c r="CP13" s="657"/>
      <c r="CQ13" s="658"/>
      <c r="CR13" s="659">
        <v>681021</v>
      </c>
      <c r="CS13" s="660"/>
      <c r="CT13" s="660"/>
      <c r="CU13" s="660"/>
      <c r="CV13" s="660"/>
      <c r="CW13" s="660"/>
      <c r="CX13" s="660"/>
      <c r="CY13" s="661"/>
      <c r="CZ13" s="662">
        <v>13.1</v>
      </c>
      <c r="DA13" s="662"/>
      <c r="DB13" s="662"/>
      <c r="DC13" s="662"/>
      <c r="DD13" s="668">
        <v>281247</v>
      </c>
      <c r="DE13" s="660"/>
      <c r="DF13" s="660"/>
      <c r="DG13" s="660"/>
      <c r="DH13" s="660"/>
      <c r="DI13" s="660"/>
      <c r="DJ13" s="660"/>
      <c r="DK13" s="660"/>
      <c r="DL13" s="660"/>
      <c r="DM13" s="660"/>
      <c r="DN13" s="660"/>
      <c r="DO13" s="660"/>
      <c r="DP13" s="661"/>
      <c r="DQ13" s="668">
        <v>458966</v>
      </c>
      <c r="DR13" s="660"/>
      <c r="DS13" s="660"/>
      <c r="DT13" s="660"/>
      <c r="DU13" s="660"/>
      <c r="DV13" s="660"/>
      <c r="DW13" s="660"/>
      <c r="DX13" s="660"/>
      <c r="DY13" s="660"/>
      <c r="DZ13" s="660"/>
      <c r="EA13" s="660"/>
      <c r="EB13" s="660"/>
      <c r="EC13" s="669"/>
    </row>
    <row r="14" spans="2:143" ht="11.25" customHeight="1" x14ac:dyDescent="0.2">
      <c r="B14" s="656" t="s">
        <v>259</v>
      </c>
      <c r="C14" s="657"/>
      <c r="D14" s="657"/>
      <c r="E14" s="657"/>
      <c r="F14" s="657"/>
      <c r="G14" s="657"/>
      <c r="H14" s="657"/>
      <c r="I14" s="657"/>
      <c r="J14" s="657"/>
      <c r="K14" s="657"/>
      <c r="L14" s="657"/>
      <c r="M14" s="657"/>
      <c r="N14" s="657"/>
      <c r="O14" s="657"/>
      <c r="P14" s="657"/>
      <c r="Q14" s="658"/>
      <c r="R14" s="659" t="s">
        <v>141</v>
      </c>
      <c r="S14" s="660"/>
      <c r="T14" s="660"/>
      <c r="U14" s="660"/>
      <c r="V14" s="660"/>
      <c r="W14" s="660"/>
      <c r="X14" s="660"/>
      <c r="Y14" s="661"/>
      <c r="Z14" s="662" t="s">
        <v>179</v>
      </c>
      <c r="AA14" s="662"/>
      <c r="AB14" s="662"/>
      <c r="AC14" s="662"/>
      <c r="AD14" s="663" t="s">
        <v>179</v>
      </c>
      <c r="AE14" s="663"/>
      <c r="AF14" s="663"/>
      <c r="AG14" s="663"/>
      <c r="AH14" s="663"/>
      <c r="AI14" s="663"/>
      <c r="AJ14" s="663"/>
      <c r="AK14" s="663"/>
      <c r="AL14" s="664" t="s">
        <v>242</v>
      </c>
      <c r="AM14" s="665"/>
      <c r="AN14" s="665"/>
      <c r="AO14" s="666"/>
      <c r="AP14" s="656" t="s">
        <v>260</v>
      </c>
      <c r="AQ14" s="657"/>
      <c r="AR14" s="657"/>
      <c r="AS14" s="657"/>
      <c r="AT14" s="657"/>
      <c r="AU14" s="657"/>
      <c r="AV14" s="657"/>
      <c r="AW14" s="657"/>
      <c r="AX14" s="657"/>
      <c r="AY14" s="657"/>
      <c r="AZ14" s="657"/>
      <c r="BA14" s="657"/>
      <c r="BB14" s="657"/>
      <c r="BC14" s="657"/>
      <c r="BD14" s="657"/>
      <c r="BE14" s="657"/>
      <c r="BF14" s="658"/>
      <c r="BG14" s="659">
        <v>13829</v>
      </c>
      <c r="BH14" s="660"/>
      <c r="BI14" s="660"/>
      <c r="BJ14" s="660"/>
      <c r="BK14" s="660"/>
      <c r="BL14" s="660"/>
      <c r="BM14" s="660"/>
      <c r="BN14" s="661"/>
      <c r="BO14" s="662">
        <v>3.1</v>
      </c>
      <c r="BP14" s="662"/>
      <c r="BQ14" s="662"/>
      <c r="BR14" s="662"/>
      <c r="BS14" s="663" t="s">
        <v>242</v>
      </c>
      <c r="BT14" s="663"/>
      <c r="BU14" s="663"/>
      <c r="BV14" s="663"/>
      <c r="BW14" s="663"/>
      <c r="BX14" s="663"/>
      <c r="BY14" s="663"/>
      <c r="BZ14" s="663"/>
      <c r="CA14" s="663"/>
      <c r="CB14" s="667"/>
      <c r="CD14" s="656" t="s">
        <v>261</v>
      </c>
      <c r="CE14" s="657"/>
      <c r="CF14" s="657"/>
      <c r="CG14" s="657"/>
      <c r="CH14" s="657"/>
      <c r="CI14" s="657"/>
      <c r="CJ14" s="657"/>
      <c r="CK14" s="657"/>
      <c r="CL14" s="657"/>
      <c r="CM14" s="657"/>
      <c r="CN14" s="657"/>
      <c r="CO14" s="657"/>
      <c r="CP14" s="657"/>
      <c r="CQ14" s="658"/>
      <c r="CR14" s="659">
        <v>242379</v>
      </c>
      <c r="CS14" s="660"/>
      <c r="CT14" s="660"/>
      <c r="CU14" s="660"/>
      <c r="CV14" s="660"/>
      <c r="CW14" s="660"/>
      <c r="CX14" s="660"/>
      <c r="CY14" s="661"/>
      <c r="CZ14" s="662">
        <v>4.7</v>
      </c>
      <c r="DA14" s="662"/>
      <c r="DB14" s="662"/>
      <c r="DC14" s="662"/>
      <c r="DD14" s="668" t="s">
        <v>179</v>
      </c>
      <c r="DE14" s="660"/>
      <c r="DF14" s="660"/>
      <c r="DG14" s="660"/>
      <c r="DH14" s="660"/>
      <c r="DI14" s="660"/>
      <c r="DJ14" s="660"/>
      <c r="DK14" s="660"/>
      <c r="DL14" s="660"/>
      <c r="DM14" s="660"/>
      <c r="DN14" s="660"/>
      <c r="DO14" s="660"/>
      <c r="DP14" s="661"/>
      <c r="DQ14" s="668">
        <v>203679</v>
      </c>
      <c r="DR14" s="660"/>
      <c r="DS14" s="660"/>
      <c r="DT14" s="660"/>
      <c r="DU14" s="660"/>
      <c r="DV14" s="660"/>
      <c r="DW14" s="660"/>
      <c r="DX14" s="660"/>
      <c r="DY14" s="660"/>
      <c r="DZ14" s="660"/>
      <c r="EA14" s="660"/>
      <c r="EB14" s="660"/>
      <c r="EC14" s="669"/>
    </row>
    <row r="15" spans="2:143" ht="11.25" customHeight="1" x14ac:dyDescent="0.2">
      <c r="B15" s="656" t="s">
        <v>262</v>
      </c>
      <c r="C15" s="657"/>
      <c r="D15" s="657"/>
      <c r="E15" s="657"/>
      <c r="F15" s="657"/>
      <c r="G15" s="657"/>
      <c r="H15" s="657"/>
      <c r="I15" s="657"/>
      <c r="J15" s="657"/>
      <c r="K15" s="657"/>
      <c r="L15" s="657"/>
      <c r="M15" s="657"/>
      <c r="N15" s="657"/>
      <c r="O15" s="657"/>
      <c r="P15" s="657"/>
      <c r="Q15" s="658"/>
      <c r="R15" s="659" t="s">
        <v>242</v>
      </c>
      <c r="S15" s="660"/>
      <c r="T15" s="660"/>
      <c r="U15" s="660"/>
      <c r="V15" s="660"/>
      <c r="W15" s="660"/>
      <c r="X15" s="660"/>
      <c r="Y15" s="661"/>
      <c r="Z15" s="662" t="s">
        <v>242</v>
      </c>
      <c r="AA15" s="662"/>
      <c r="AB15" s="662"/>
      <c r="AC15" s="662"/>
      <c r="AD15" s="663" t="s">
        <v>179</v>
      </c>
      <c r="AE15" s="663"/>
      <c r="AF15" s="663"/>
      <c r="AG15" s="663"/>
      <c r="AH15" s="663"/>
      <c r="AI15" s="663"/>
      <c r="AJ15" s="663"/>
      <c r="AK15" s="663"/>
      <c r="AL15" s="664" t="s">
        <v>179</v>
      </c>
      <c r="AM15" s="665"/>
      <c r="AN15" s="665"/>
      <c r="AO15" s="666"/>
      <c r="AP15" s="656" t="s">
        <v>263</v>
      </c>
      <c r="AQ15" s="657"/>
      <c r="AR15" s="657"/>
      <c r="AS15" s="657"/>
      <c r="AT15" s="657"/>
      <c r="AU15" s="657"/>
      <c r="AV15" s="657"/>
      <c r="AW15" s="657"/>
      <c r="AX15" s="657"/>
      <c r="AY15" s="657"/>
      <c r="AZ15" s="657"/>
      <c r="BA15" s="657"/>
      <c r="BB15" s="657"/>
      <c r="BC15" s="657"/>
      <c r="BD15" s="657"/>
      <c r="BE15" s="657"/>
      <c r="BF15" s="658"/>
      <c r="BG15" s="659">
        <v>41755</v>
      </c>
      <c r="BH15" s="660"/>
      <c r="BI15" s="660"/>
      <c r="BJ15" s="660"/>
      <c r="BK15" s="660"/>
      <c r="BL15" s="660"/>
      <c r="BM15" s="660"/>
      <c r="BN15" s="661"/>
      <c r="BO15" s="662">
        <v>9.3000000000000007</v>
      </c>
      <c r="BP15" s="662"/>
      <c r="BQ15" s="662"/>
      <c r="BR15" s="662"/>
      <c r="BS15" s="663" t="s">
        <v>179</v>
      </c>
      <c r="BT15" s="663"/>
      <c r="BU15" s="663"/>
      <c r="BV15" s="663"/>
      <c r="BW15" s="663"/>
      <c r="BX15" s="663"/>
      <c r="BY15" s="663"/>
      <c r="BZ15" s="663"/>
      <c r="CA15" s="663"/>
      <c r="CB15" s="667"/>
      <c r="CD15" s="656" t="s">
        <v>264</v>
      </c>
      <c r="CE15" s="657"/>
      <c r="CF15" s="657"/>
      <c r="CG15" s="657"/>
      <c r="CH15" s="657"/>
      <c r="CI15" s="657"/>
      <c r="CJ15" s="657"/>
      <c r="CK15" s="657"/>
      <c r="CL15" s="657"/>
      <c r="CM15" s="657"/>
      <c r="CN15" s="657"/>
      <c r="CO15" s="657"/>
      <c r="CP15" s="657"/>
      <c r="CQ15" s="658"/>
      <c r="CR15" s="659">
        <v>379593</v>
      </c>
      <c r="CS15" s="660"/>
      <c r="CT15" s="660"/>
      <c r="CU15" s="660"/>
      <c r="CV15" s="660"/>
      <c r="CW15" s="660"/>
      <c r="CX15" s="660"/>
      <c r="CY15" s="661"/>
      <c r="CZ15" s="662">
        <v>7.3</v>
      </c>
      <c r="DA15" s="662"/>
      <c r="DB15" s="662"/>
      <c r="DC15" s="662"/>
      <c r="DD15" s="668">
        <v>8882</v>
      </c>
      <c r="DE15" s="660"/>
      <c r="DF15" s="660"/>
      <c r="DG15" s="660"/>
      <c r="DH15" s="660"/>
      <c r="DI15" s="660"/>
      <c r="DJ15" s="660"/>
      <c r="DK15" s="660"/>
      <c r="DL15" s="660"/>
      <c r="DM15" s="660"/>
      <c r="DN15" s="660"/>
      <c r="DO15" s="660"/>
      <c r="DP15" s="661"/>
      <c r="DQ15" s="668">
        <v>317974</v>
      </c>
      <c r="DR15" s="660"/>
      <c r="DS15" s="660"/>
      <c r="DT15" s="660"/>
      <c r="DU15" s="660"/>
      <c r="DV15" s="660"/>
      <c r="DW15" s="660"/>
      <c r="DX15" s="660"/>
      <c r="DY15" s="660"/>
      <c r="DZ15" s="660"/>
      <c r="EA15" s="660"/>
      <c r="EB15" s="660"/>
      <c r="EC15" s="669"/>
    </row>
    <row r="16" spans="2:143" ht="11.25" customHeight="1" x14ac:dyDescent="0.2">
      <c r="B16" s="656" t="s">
        <v>265</v>
      </c>
      <c r="C16" s="657"/>
      <c r="D16" s="657"/>
      <c r="E16" s="657"/>
      <c r="F16" s="657"/>
      <c r="G16" s="657"/>
      <c r="H16" s="657"/>
      <c r="I16" s="657"/>
      <c r="J16" s="657"/>
      <c r="K16" s="657"/>
      <c r="L16" s="657"/>
      <c r="M16" s="657"/>
      <c r="N16" s="657"/>
      <c r="O16" s="657"/>
      <c r="P16" s="657"/>
      <c r="Q16" s="658"/>
      <c r="R16" s="659">
        <v>4076</v>
      </c>
      <c r="S16" s="660"/>
      <c r="T16" s="660"/>
      <c r="U16" s="660"/>
      <c r="V16" s="660"/>
      <c r="W16" s="660"/>
      <c r="X16" s="660"/>
      <c r="Y16" s="661"/>
      <c r="Z16" s="662">
        <v>0.1</v>
      </c>
      <c r="AA16" s="662"/>
      <c r="AB16" s="662"/>
      <c r="AC16" s="662"/>
      <c r="AD16" s="663">
        <v>4076</v>
      </c>
      <c r="AE16" s="663"/>
      <c r="AF16" s="663"/>
      <c r="AG16" s="663"/>
      <c r="AH16" s="663"/>
      <c r="AI16" s="663"/>
      <c r="AJ16" s="663"/>
      <c r="AK16" s="663"/>
      <c r="AL16" s="664">
        <v>0.1</v>
      </c>
      <c r="AM16" s="665"/>
      <c r="AN16" s="665"/>
      <c r="AO16" s="666"/>
      <c r="AP16" s="656" t="s">
        <v>266</v>
      </c>
      <c r="AQ16" s="657"/>
      <c r="AR16" s="657"/>
      <c r="AS16" s="657"/>
      <c r="AT16" s="657"/>
      <c r="AU16" s="657"/>
      <c r="AV16" s="657"/>
      <c r="AW16" s="657"/>
      <c r="AX16" s="657"/>
      <c r="AY16" s="657"/>
      <c r="AZ16" s="657"/>
      <c r="BA16" s="657"/>
      <c r="BB16" s="657"/>
      <c r="BC16" s="657"/>
      <c r="BD16" s="657"/>
      <c r="BE16" s="657"/>
      <c r="BF16" s="658"/>
      <c r="BG16" s="659" t="s">
        <v>179</v>
      </c>
      <c r="BH16" s="660"/>
      <c r="BI16" s="660"/>
      <c r="BJ16" s="660"/>
      <c r="BK16" s="660"/>
      <c r="BL16" s="660"/>
      <c r="BM16" s="660"/>
      <c r="BN16" s="661"/>
      <c r="BO16" s="662" t="s">
        <v>141</v>
      </c>
      <c r="BP16" s="662"/>
      <c r="BQ16" s="662"/>
      <c r="BR16" s="662"/>
      <c r="BS16" s="663" t="s">
        <v>141</v>
      </c>
      <c r="BT16" s="663"/>
      <c r="BU16" s="663"/>
      <c r="BV16" s="663"/>
      <c r="BW16" s="663"/>
      <c r="BX16" s="663"/>
      <c r="BY16" s="663"/>
      <c r="BZ16" s="663"/>
      <c r="CA16" s="663"/>
      <c r="CB16" s="667"/>
      <c r="CD16" s="656" t="s">
        <v>267</v>
      </c>
      <c r="CE16" s="657"/>
      <c r="CF16" s="657"/>
      <c r="CG16" s="657"/>
      <c r="CH16" s="657"/>
      <c r="CI16" s="657"/>
      <c r="CJ16" s="657"/>
      <c r="CK16" s="657"/>
      <c r="CL16" s="657"/>
      <c r="CM16" s="657"/>
      <c r="CN16" s="657"/>
      <c r="CO16" s="657"/>
      <c r="CP16" s="657"/>
      <c r="CQ16" s="658"/>
      <c r="CR16" s="659">
        <v>29575</v>
      </c>
      <c r="CS16" s="660"/>
      <c r="CT16" s="660"/>
      <c r="CU16" s="660"/>
      <c r="CV16" s="660"/>
      <c r="CW16" s="660"/>
      <c r="CX16" s="660"/>
      <c r="CY16" s="661"/>
      <c r="CZ16" s="662">
        <v>0.6</v>
      </c>
      <c r="DA16" s="662"/>
      <c r="DB16" s="662"/>
      <c r="DC16" s="662"/>
      <c r="DD16" s="668" t="s">
        <v>179</v>
      </c>
      <c r="DE16" s="660"/>
      <c r="DF16" s="660"/>
      <c r="DG16" s="660"/>
      <c r="DH16" s="660"/>
      <c r="DI16" s="660"/>
      <c r="DJ16" s="660"/>
      <c r="DK16" s="660"/>
      <c r="DL16" s="660"/>
      <c r="DM16" s="660"/>
      <c r="DN16" s="660"/>
      <c r="DO16" s="660"/>
      <c r="DP16" s="661"/>
      <c r="DQ16" s="668">
        <v>29575</v>
      </c>
      <c r="DR16" s="660"/>
      <c r="DS16" s="660"/>
      <c r="DT16" s="660"/>
      <c r="DU16" s="660"/>
      <c r="DV16" s="660"/>
      <c r="DW16" s="660"/>
      <c r="DX16" s="660"/>
      <c r="DY16" s="660"/>
      <c r="DZ16" s="660"/>
      <c r="EA16" s="660"/>
      <c r="EB16" s="660"/>
      <c r="EC16" s="669"/>
    </row>
    <row r="17" spans="2:133" ht="11.25" customHeight="1" x14ac:dyDescent="0.2">
      <c r="B17" s="656" t="s">
        <v>268</v>
      </c>
      <c r="C17" s="657"/>
      <c r="D17" s="657"/>
      <c r="E17" s="657"/>
      <c r="F17" s="657"/>
      <c r="G17" s="657"/>
      <c r="H17" s="657"/>
      <c r="I17" s="657"/>
      <c r="J17" s="657"/>
      <c r="K17" s="657"/>
      <c r="L17" s="657"/>
      <c r="M17" s="657"/>
      <c r="N17" s="657"/>
      <c r="O17" s="657"/>
      <c r="P17" s="657"/>
      <c r="Q17" s="658"/>
      <c r="R17" s="659">
        <v>7254</v>
      </c>
      <c r="S17" s="660"/>
      <c r="T17" s="660"/>
      <c r="U17" s="660"/>
      <c r="V17" s="660"/>
      <c r="W17" s="660"/>
      <c r="X17" s="660"/>
      <c r="Y17" s="661"/>
      <c r="Z17" s="662">
        <v>0.1</v>
      </c>
      <c r="AA17" s="662"/>
      <c r="AB17" s="662"/>
      <c r="AC17" s="662"/>
      <c r="AD17" s="663">
        <v>7254</v>
      </c>
      <c r="AE17" s="663"/>
      <c r="AF17" s="663"/>
      <c r="AG17" s="663"/>
      <c r="AH17" s="663"/>
      <c r="AI17" s="663"/>
      <c r="AJ17" s="663"/>
      <c r="AK17" s="663"/>
      <c r="AL17" s="664">
        <v>0.2</v>
      </c>
      <c r="AM17" s="665"/>
      <c r="AN17" s="665"/>
      <c r="AO17" s="666"/>
      <c r="AP17" s="656" t="s">
        <v>269</v>
      </c>
      <c r="AQ17" s="657"/>
      <c r="AR17" s="657"/>
      <c r="AS17" s="657"/>
      <c r="AT17" s="657"/>
      <c r="AU17" s="657"/>
      <c r="AV17" s="657"/>
      <c r="AW17" s="657"/>
      <c r="AX17" s="657"/>
      <c r="AY17" s="657"/>
      <c r="AZ17" s="657"/>
      <c r="BA17" s="657"/>
      <c r="BB17" s="657"/>
      <c r="BC17" s="657"/>
      <c r="BD17" s="657"/>
      <c r="BE17" s="657"/>
      <c r="BF17" s="658"/>
      <c r="BG17" s="659" t="s">
        <v>141</v>
      </c>
      <c r="BH17" s="660"/>
      <c r="BI17" s="660"/>
      <c r="BJ17" s="660"/>
      <c r="BK17" s="660"/>
      <c r="BL17" s="660"/>
      <c r="BM17" s="660"/>
      <c r="BN17" s="661"/>
      <c r="BO17" s="662" t="s">
        <v>141</v>
      </c>
      <c r="BP17" s="662"/>
      <c r="BQ17" s="662"/>
      <c r="BR17" s="662"/>
      <c r="BS17" s="663" t="s">
        <v>141</v>
      </c>
      <c r="BT17" s="663"/>
      <c r="BU17" s="663"/>
      <c r="BV17" s="663"/>
      <c r="BW17" s="663"/>
      <c r="BX17" s="663"/>
      <c r="BY17" s="663"/>
      <c r="BZ17" s="663"/>
      <c r="CA17" s="663"/>
      <c r="CB17" s="667"/>
      <c r="CD17" s="656" t="s">
        <v>270</v>
      </c>
      <c r="CE17" s="657"/>
      <c r="CF17" s="657"/>
      <c r="CG17" s="657"/>
      <c r="CH17" s="657"/>
      <c r="CI17" s="657"/>
      <c r="CJ17" s="657"/>
      <c r="CK17" s="657"/>
      <c r="CL17" s="657"/>
      <c r="CM17" s="657"/>
      <c r="CN17" s="657"/>
      <c r="CO17" s="657"/>
      <c r="CP17" s="657"/>
      <c r="CQ17" s="658"/>
      <c r="CR17" s="659">
        <v>775491</v>
      </c>
      <c r="CS17" s="660"/>
      <c r="CT17" s="660"/>
      <c r="CU17" s="660"/>
      <c r="CV17" s="660"/>
      <c r="CW17" s="660"/>
      <c r="CX17" s="660"/>
      <c r="CY17" s="661"/>
      <c r="CZ17" s="662">
        <v>14.9</v>
      </c>
      <c r="DA17" s="662"/>
      <c r="DB17" s="662"/>
      <c r="DC17" s="662"/>
      <c r="DD17" s="668" t="s">
        <v>242</v>
      </c>
      <c r="DE17" s="660"/>
      <c r="DF17" s="660"/>
      <c r="DG17" s="660"/>
      <c r="DH17" s="660"/>
      <c r="DI17" s="660"/>
      <c r="DJ17" s="660"/>
      <c r="DK17" s="660"/>
      <c r="DL17" s="660"/>
      <c r="DM17" s="660"/>
      <c r="DN17" s="660"/>
      <c r="DO17" s="660"/>
      <c r="DP17" s="661"/>
      <c r="DQ17" s="668">
        <v>712513</v>
      </c>
      <c r="DR17" s="660"/>
      <c r="DS17" s="660"/>
      <c r="DT17" s="660"/>
      <c r="DU17" s="660"/>
      <c r="DV17" s="660"/>
      <c r="DW17" s="660"/>
      <c r="DX17" s="660"/>
      <c r="DY17" s="660"/>
      <c r="DZ17" s="660"/>
      <c r="EA17" s="660"/>
      <c r="EB17" s="660"/>
      <c r="EC17" s="669"/>
    </row>
    <row r="18" spans="2:133" ht="11.25" customHeight="1" x14ac:dyDescent="0.2">
      <c r="B18" s="656" t="s">
        <v>271</v>
      </c>
      <c r="C18" s="657"/>
      <c r="D18" s="657"/>
      <c r="E18" s="657"/>
      <c r="F18" s="657"/>
      <c r="G18" s="657"/>
      <c r="H18" s="657"/>
      <c r="I18" s="657"/>
      <c r="J18" s="657"/>
      <c r="K18" s="657"/>
      <c r="L18" s="657"/>
      <c r="M18" s="657"/>
      <c r="N18" s="657"/>
      <c r="O18" s="657"/>
      <c r="P18" s="657"/>
      <c r="Q18" s="658"/>
      <c r="R18" s="659">
        <v>1798</v>
      </c>
      <c r="S18" s="660"/>
      <c r="T18" s="660"/>
      <c r="U18" s="660"/>
      <c r="V18" s="660"/>
      <c r="W18" s="660"/>
      <c r="X18" s="660"/>
      <c r="Y18" s="661"/>
      <c r="Z18" s="662">
        <v>0</v>
      </c>
      <c r="AA18" s="662"/>
      <c r="AB18" s="662"/>
      <c r="AC18" s="662"/>
      <c r="AD18" s="663">
        <v>1798</v>
      </c>
      <c r="AE18" s="663"/>
      <c r="AF18" s="663"/>
      <c r="AG18" s="663"/>
      <c r="AH18" s="663"/>
      <c r="AI18" s="663"/>
      <c r="AJ18" s="663"/>
      <c r="AK18" s="663"/>
      <c r="AL18" s="664">
        <v>0.1</v>
      </c>
      <c r="AM18" s="665"/>
      <c r="AN18" s="665"/>
      <c r="AO18" s="666"/>
      <c r="AP18" s="656" t="s">
        <v>272</v>
      </c>
      <c r="AQ18" s="657"/>
      <c r="AR18" s="657"/>
      <c r="AS18" s="657"/>
      <c r="AT18" s="657"/>
      <c r="AU18" s="657"/>
      <c r="AV18" s="657"/>
      <c r="AW18" s="657"/>
      <c r="AX18" s="657"/>
      <c r="AY18" s="657"/>
      <c r="AZ18" s="657"/>
      <c r="BA18" s="657"/>
      <c r="BB18" s="657"/>
      <c r="BC18" s="657"/>
      <c r="BD18" s="657"/>
      <c r="BE18" s="657"/>
      <c r="BF18" s="658"/>
      <c r="BG18" s="659" t="s">
        <v>179</v>
      </c>
      <c r="BH18" s="660"/>
      <c r="BI18" s="660"/>
      <c r="BJ18" s="660"/>
      <c r="BK18" s="660"/>
      <c r="BL18" s="660"/>
      <c r="BM18" s="660"/>
      <c r="BN18" s="661"/>
      <c r="BO18" s="662" t="s">
        <v>242</v>
      </c>
      <c r="BP18" s="662"/>
      <c r="BQ18" s="662"/>
      <c r="BR18" s="662"/>
      <c r="BS18" s="663" t="s">
        <v>179</v>
      </c>
      <c r="BT18" s="663"/>
      <c r="BU18" s="663"/>
      <c r="BV18" s="663"/>
      <c r="BW18" s="663"/>
      <c r="BX18" s="663"/>
      <c r="BY18" s="663"/>
      <c r="BZ18" s="663"/>
      <c r="CA18" s="663"/>
      <c r="CB18" s="667"/>
      <c r="CD18" s="656" t="s">
        <v>273</v>
      </c>
      <c r="CE18" s="657"/>
      <c r="CF18" s="657"/>
      <c r="CG18" s="657"/>
      <c r="CH18" s="657"/>
      <c r="CI18" s="657"/>
      <c r="CJ18" s="657"/>
      <c r="CK18" s="657"/>
      <c r="CL18" s="657"/>
      <c r="CM18" s="657"/>
      <c r="CN18" s="657"/>
      <c r="CO18" s="657"/>
      <c r="CP18" s="657"/>
      <c r="CQ18" s="658"/>
      <c r="CR18" s="659" t="s">
        <v>179</v>
      </c>
      <c r="CS18" s="660"/>
      <c r="CT18" s="660"/>
      <c r="CU18" s="660"/>
      <c r="CV18" s="660"/>
      <c r="CW18" s="660"/>
      <c r="CX18" s="660"/>
      <c r="CY18" s="661"/>
      <c r="CZ18" s="662" t="s">
        <v>179</v>
      </c>
      <c r="DA18" s="662"/>
      <c r="DB18" s="662"/>
      <c r="DC18" s="662"/>
      <c r="DD18" s="668" t="s">
        <v>141</v>
      </c>
      <c r="DE18" s="660"/>
      <c r="DF18" s="660"/>
      <c r="DG18" s="660"/>
      <c r="DH18" s="660"/>
      <c r="DI18" s="660"/>
      <c r="DJ18" s="660"/>
      <c r="DK18" s="660"/>
      <c r="DL18" s="660"/>
      <c r="DM18" s="660"/>
      <c r="DN18" s="660"/>
      <c r="DO18" s="660"/>
      <c r="DP18" s="661"/>
      <c r="DQ18" s="668" t="s">
        <v>141</v>
      </c>
      <c r="DR18" s="660"/>
      <c r="DS18" s="660"/>
      <c r="DT18" s="660"/>
      <c r="DU18" s="660"/>
      <c r="DV18" s="660"/>
      <c r="DW18" s="660"/>
      <c r="DX18" s="660"/>
      <c r="DY18" s="660"/>
      <c r="DZ18" s="660"/>
      <c r="EA18" s="660"/>
      <c r="EB18" s="660"/>
      <c r="EC18" s="669"/>
    </row>
    <row r="19" spans="2:133" ht="11.25" customHeight="1" x14ac:dyDescent="0.2">
      <c r="B19" s="656" t="s">
        <v>274</v>
      </c>
      <c r="C19" s="657"/>
      <c r="D19" s="657"/>
      <c r="E19" s="657"/>
      <c r="F19" s="657"/>
      <c r="G19" s="657"/>
      <c r="H19" s="657"/>
      <c r="I19" s="657"/>
      <c r="J19" s="657"/>
      <c r="K19" s="657"/>
      <c r="L19" s="657"/>
      <c r="M19" s="657"/>
      <c r="N19" s="657"/>
      <c r="O19" s="657"/>
      <c r="P19" s="657"/>
      <c r="Q19" s="658"/>
      <c r="R19" s="659">
        <v>1798</v>
      </c>
      <c r="S19" s="660"/>
      <c r="T19" s="660"/>
      <c r="U19" s="660"/>
      <c r="V19" s="660"/>
      <c r="W19" s="660"/>
      <c r="X19" s="660"/>
      <c r="Y19" s="661"/>
      <c r="Z19" s="662">
        <v>0</v>
      </c>
      <c r="AA19" s="662"/>
      <c r="AB19" s="662"/>
      <c r="AC19" s="662"/>
      <c r="AD19" s="663">
        <v>1798</v>
      </c>
      <c r="AE19" s="663"/>
      <c r="AF19" s="663"/>
      <c r="AG19" s="663"/>
      <c r="AH19" s="663"/>
      <c r="AI19" s="663"/>
      <c r="AJ19" s="663"/>
      <c r="AK19" s="663"/>
      <c r="AL19" s="664">
        <v>0.1</v>
      </c>
      <c r="AM19" s="665"/>
      <c r="AN19" s="665"/>
      <c r="AO19" s="666"/>
      <c r="AP19" s="656" t="s">
        <v>275</v>
      </c>
      <c r="AQ19" s="657"/>
      <c r="AR19" s="657"/>
      <c r="AS19" s="657"/>
      <c r="AT19" s="657"/>
      <c r="AU19" s="657"/>
      <c r="AV19" s="657"/>
      <c r="AW19" s="657"/>
      <c r="AX19" s="657"/>
      <c r="AY19" s="657"/>
      <c r="AZ19" s="657"/>
      <c r="BA19" s="657"/>
      <c r="BB19" s="657"/>
      <c r="BC19" s="657"/>
      <c r="BD19" s="657"/>
      <c r="BE19" s="657"/>
      <c r="BF19" s="658"/>
      <c r="BG19" s="659" t="s">
        <v>141</v>
      </c>
      <c r="BH19" s="660"/>
      <c r="BI19" s="660"/>
      <c r="BJ19" s="660"/>
      <c r="BK19" s="660"/>
      <c r="BL19" s="660"/>
      <c r="BM19" s="660"/>
      <c r="BN19" s="661"/>
      <c r="BO19" s="662" t="s">
        <v>141</v>
      </c>
      <c r="BP19" s="662"/>
      <c r="BQ19" s="662"/>
      <c r="BR19" s="662"/>
      <c r="BS19" s="663" t="s">
        <v>141</v>
      </c>
      <c r="BT19" s="663"/>
      <c r="BU19" s="663"/>
      <c r="BV19" s="663"/>
      <c r="BW19" s="663"/>
      <c r="BX19" s="663"/>
      <c r="BY19" s="663"/>
      <c r="BZ19" s="663"/>
      <c r="CA19" s="663"/>
      <c r="CB19" s="667"/>
      <c r="CD19" s="656" t="s">
        <v>276</v>
      </c>
      <c r="CE19" s="657"/>
      <c r="CF19" s="657"/>
      <c r="CG19" s="657"/>
      <c r="CH19" s="657"/>
      <c r="CI19" s="657"/>
      <c r="CJ19" s="657"/>
      <c r="CK19" s="657"/>
      <c r="CL19" s="657"/>
      <c r="CM19" s="657"/>
      <c r="CN19" s="657"/>
      <c r="CO19" s="657"/>
      <c r="CP19" s="657"/>
      <c r="CQ19" s="658"/>
      <c r="CR19" s="659" t="s">
        <v>141</v>
      </c>
      <c r="CS19" s="660"/>
      <c r="CT19" s="660"/>
      <c r="CU19" s="660"/>
      <c r="CV19" s="660"/>
      <c r="CW19" s="660"/>
      <c r="CX19" s="660"/>
      <c r="CY19" s="661"/>
      <c r="CZ19" s="662" t="s">
        <v>242</v>
      </c>
      <c r="DA19" s="662"/>
      <c r="DB19" s="662"/>
      <c r="DC19" s="662"/>
      <c r="DD19" s="668" t="s">
        <v>141</v>
      </c>
      <c r="DE19" s="660"/>
      <c r="DF19" s="660"/>
      <c r="DG19" s="660"/>
      <c r="DH19" s="660"/>
      <c r="DI19" s="660"/>
      <c r="DJ19" s="660"/>
      <c r="DK19" s="660"/>
      <c r="DL19" s="660"/>
      <c r="DM19" s="660"/>
      <c r="DN19" s="660"/>
      <c r="DO19" s="660"/>
      <c r="DP19" s="661"/>
      <c r="DQ19" s="668" t="s">
        <v>141</v>
      </c>
      <c r="DR19" s="660"/>
      <c r="DS19" s="660"/>
      <c r="DT19" s="660"/>
      <c r="DU19" s="660"/>
      <c r="DV19" s="660"/>
      <c r="DW19" s="660"/>
      <c r="DX19" s="660"/>
      <c r="DY19" s="660"/>
      <c r="DZ19" s="660"/>
      <c r="EA19" s="660"/>
      <c r="EB19" s="660"/>
      <c r="EC19" s="669"/>
    </row>
    <row r="20" spans="2:133" ht="11.25" customHeight="1" x14ac:dyDescent="0.2">
      <c r="B20" s="672" t="s">
        <v>277</v>
      </c>
      <c r="C20" s="673"/>
      <c r="D20" s="673"/>
      <c r="E20" s="673"/>
      <c r="F20" s="673"/>
      <c r="G20" s="673"/>
      <c r="H20" s="673"/>
      <c r="I20" s="673"/>
      <c r="J20" s="673"/>
      <c r="K20" s="673"/>
      <c r="L20" s="673"/>
      <c r="M20" s="673"/>
      <c r="N20" s="673"/>
      <c r="O20" s="673"/>
      <c r="P20" s="673"/>
      <c r="Q20" s="674"/>
      <c r="R20" s="659" t="s">
        <v>141</v>
      </c>
      <c r="S20" s="660"/>
      <c r="T20" s="660"/>
      <c r="U20" s="660"/>
      <c r="V20" s="660"/>
      <c r="W20" s="660"/>
      <c r="X20" s="660"/>
      <c r="Y20" s="661"/>
      <c r="Z20" s="662" t="s">
        <v>179</v>
      </c>
      <c r="AA20" s="662"/>
      <c r="AB20" s="662"/>
      <c r="AC20" s="662"/>
      <c r="AD20" s="663" t="s">
        <v>179</v>
      </c>
      <c r="AE20" s="663"/>
      <c r="AF20" s="663"/>
      <c r="AG20" s="663"/>
      <c r="AH20" s="663"/>
      <c r="AI20" s="663"/>
      <c r="AJ20" s="663"/>
      <c r="AK20" s="663"/>
      <c r="AL20" s="664" t="s">
        <v>179</v>
      </c>
      <c r="AM20" s="665"/>
      <c r="AN20" s="665"/>
      <c r="AO20" s="666"/>
      <c r="AP20" s="656" t="s">
        <v>278</v>
      </c>
      <c r="AQ20" s="657"/>
      <c r="AR20" s="657"/>
      <c r="AS20" s="657"/>
      <c r="AT20" s="657"/>
      <c r="AU20" s="657"/>
      <c r="AV20" s="657"/>
      <c r="AW20" s="657"/>
      <c r="AX20" s="657"/>
      <c r="AY20" s="657"/>
      <c r="AZ20" s="657"/>
      <c r="BA20" s="657"/>
      <c r="BB20" s="657"/>
      <c r="BC20" s="657"/>
      <c r="BD20" s="657"/>
      <c r="BE20" s="657"/>
      <c r="BF20" s="658"/>
      <c r="BG20" s="659" t="s">
        <v>179</v>
      </c>
      <c r="BH20" s="660"/>
      <c r="BI20" s="660"/>
      <c r="BJ20" s="660"/>
      <c r="BK20" s="660"/>
      <c r="BL20" s="660"/>
      <c r="BM20" s="660"/>
      <c r="BN20" s="661"/>
      <c r="BO20" s="662" t="s">
        <v>141</v>
      </c>
      <c r="BP20" s="662"/>
      <c r="BQ20" s="662"/>
      <c r="BR20" s="662"/>
      <c r="BS20" s="663" t="s">
        <v>179</v>
      </c>
      <c r="BT20" s="663"/>
      <c r="BU20" s="663"/>
      <c r="BV20" s="663"/>
      <c r="BW20" s="663"/>
      <c r="BX20" s="663"/>
      <c r="BY20" s="663"/>
      <c r="BZ20" s="663"/>
      <c r="CA20" s="663"/>
      <c r="CB20" s="667"/>
      <c r="CD20" s="656" t="s">
        <v>279</v>
      </c>
      <c r="CE20" s="657"/>
      <c r="CF20" s="657"/>
      <c r="CG20" s="657"/>
      <c r="CH20" s="657"/>
      <c r="CI20" s="657"/>
      <c r="CJ20" s="657"/>
      <c r="CK20" s="657"/>
      <c r="CL20" s="657"/>
      <c r="CM20" s="657"/>
      <c r="CN20" s="657"/>
      <c r="CO20" s="657"/>
      <c r="CP20" s="657"/>
      <c r="CQ20" s="658"/>
      <c r="CR20" s="659">
        <v>5198383</v>
      </c>
      <c r="CS20" s="660"/>
      <c r="CT20" s="660"/>
      <c r="CU20" s="660"/>
      <c r="CV20" s="660"/>
      <c r="CW20" s="660"/>
      <c r="CX20" s="660"/>
      <c r="CY20" s="661"/>
      <c r="CZ20" s="662">
        <v>100</v>
      </c>
      <c r="DA20" s="662"/>
      <c r="DB20" s="662"/>
      <c r="DC20" s="662"/>
      <c r="DD20" s="668">
        <v>778795</v>
      </c>
      <c r="DE20" s="660"/>
      <c r="DF20" s="660"/>
      <c r="DG20" s="660"/>
      <c r="DH20" s="660"/>
      <c r="DI20" s="660"/>
      <c r="DJ20" s="660"/>
      <c r="DK20" s="660"/>
      <c r="DL20" s="660"/>
      <c r="DM20" s="660"/>
      <c r="DN20" s="660"/>
      <c r="DO20" s="660"/>
      <c r="DP20" s="661"/>
      <c r="DQ20" s="668">
        <v>3587467</v>
      </c>
      <c r="DR20" s="660"/>
      <c r="DS20" s="660"/>
      <c r="DT20" s="660"/>
      <c r="DU20" s="660"/>
      <c r="DV20" s="660"/>
      <c r="DW20" s="660"/>
      <c r="DX20" s="660"/>
      <c r="DY20" s="660"/>
      <c r="DZ20" s="660"/>
      <c r="EA20" s="660"/>
      <c r="EB20" s="660"/>
      <c r="EC20" s="669"/>
    </row>
    <row r="21" spans="2:133" ht="11.25" customHeight="1" x14ac:dyDescent="0.2">
      <c r="B21" s="656" t="s">
        <v>280</v>
      </c>
      <c r="C21" s="657"/>
      <c r="D21" s="657"/>
      <c r="E21" s="657"/>
      <c r="F21" s="657"/>
      <c r="G21" s="657"/>
      <c r="H21" s="657"/>
      <c r="I21" s="657"/>
      <c r="J21" s="657"/>
      <c r="K21" s="657"/>
      <c r="L21" s="657"/>
      <c r="M21" s="657"/>
      <c r="N21" s="657"/>
      <c r="O21" s="657"/>
      <c r="P21" s="657"/>
      <c r="Q21" s="658"/>
      <c r="R21" s="659">
        <v>2693611</v>
      </c>
      <c r="S21" s="660"/>
      <c r="T21" s="660"/>
      <c r="U21" s="660"/>
      <c r="V21" s="660"/>
      <c r="W21" s="660"/>
      <c r="X21" s="660"/>
      <c r="Y21" s="661"/>
      <c r="Z21" s="662">
        <v>51.1</v>
      </c>
      <c r="AA21" s="662"/>
      <c r="AB21" s="662"/>
      <c r="AC21" s="662"/>
      <c r="AD21" s="663">
        <v>2458029</v>
      </c>
      <c r="AE21" s="663"/>
      <c r="AF21" s="663"/>
      <c r="AG21" s="663"/>
      <c r="AH21" s="663"/>
      <c r="AI21" s="663"/>
      <c r="AJ21" s="663"/>
      <c r="AK21" s="663"/>
      <c r="AL21" s="664">
        <v>79.3</v>
      </c>
      <c r="AM21" s="665"/>
      <c r="AN21" s="665"/>
      <c r="AO21" s="666"/>
      <c r="AP21" s="656" t="s">
        <v>281</v>
      </c>
      <c r="AQ21" s="675"/>
      <c r="AR21" s="675"/>
      <c r="AS21" s="675"/>
      <c r="AT21" s="675"/>
      <c r="AU21" s="675"/>
      <c r="AV21" s="675"/>
      <c r="AW21" s="675"/>
      <c r="AX21" s="675"/>
      <c r="AY21" s="675"/>
      <c r="AZ21" s="675"/>
      <c r="BA21" s="675"/>
      <c r="BB21" s="675"/>
      <c r="BC21" s="675"/>
      <c r="BD21" s="675"/>
      <c r="BE21" s="675"/>
      <c r="BF21" s="676"/>
      <c r="BG21" s="659" t="s">
        <v>179</v>
      </c>
      <c r="BH21" s="660"/>
      <c r="BI21" s="660"/>
      <c r="BJ21" s="660"/>
      <c r="BK21" s="660"/>
      <c r="BL21" s="660"/>
      <c r="BM21" s="660"/>
      <c r="BN21" s="661"/>
      <c r="BO21" s="662" t="s">
        <v>179</v>
      </c>
      <c r="BP21" s="662"/>
      <c r="BQ21" s="662"/>
      <c r="BR21" s="662"/>
      <c r="BS21" s="663" t="s">
        <v>141</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x14ac:dyDescent="0.2">
      <c r="B22" s="656" t="s">
        <v>282</v>
      </c>
      <c r="C22" s="657"/>
      <c r="D22" s="657"/>
      <c r="E22" s="657"/>
      <c r="F22" s="657"/>
      <c r="G22" s="657"/>
      <c r="H22" s="657"/>
      <c r="I22" s="657"/>
      <c r="J22" s="657"/>
      <c r="K22" s="657"/>
      <c r="L22" s="657"/>
      <c r="M22" s="657"/>
      <c r="N22" s="657"/>
      <c r="O22" s="657"/>
      <c r="P22" s="657"/>
      <c r="Q22" s="658"/>
      <c r="R22" s="659">
        <v>2458029</v>
      </c>
      <c r="S22" s="660"/>
      <c r="T22" s="660"/>
      <c r="U22" s="660"/>
      <c r="V22" s="660"/>
      <c r="W22" s="660"/>
      <c r="X22" s="660"/>
      <c r="Y22" s="661"/>
      <c r="Z22" s="662">
        <v>46.6</v>
      </c>
      <c r="AA22" s="662"/>
      <c r="AB22" s="662"/>
      <c r="AC22" s="662"/>
      <c r="AD22" s="663">
        <v>2458029</v>
      </c>
      <c r="AE22" s="663"/>
      <c r="AF22" s="663"/>
      <c r="AG22" s="663"/>
      <c r="AH22" s="663"/>
      <c r="AI22" s="663"/>
      <c r="AJ22" s="663"/>
      <c r="AK22" s="663"/>
      <c r="AL22" s="664">
        <v>79.3</v>
      </c>
      <c r="AM22" s="665"/>
      <c r="AN22" s="665"/>
      <c r="AO22" s="666"/>
      <c r="AP22" s="656" t="s">
        <v>283</v>
      </c>
      <c r="AQ22" s="675"/>
      <c r="AR22" s="675"/>
      <c r="AS22" s="675"/>
      <c r="AT22" s="675"/>
      <c r="AU22" s="675"/>
      <c r="AV22" s="675"/>
      <c r="AW22" s="675"/>
      <c r="AX22" s="675"/>
      <c r="AY22" s="675"/>
      <c r="AZ22" s="675"/>
      <c r="BA22" s="675"/>
      <c r="BB22" s="675"/>
      <c r="BC22" s="675"/>
      <c r="BD22" s="675"/>
      <c r="BE22" s="675"/>
      <c r="BF22" s="676"/>
      <c r="BG22" s="659" t="s">
        <v>141</v>
      </c>
      <c r="BH22" s="660"/>
      <c r="BI22" s="660"/>
      <c r="BJ22" s="660"/>
      <c r="BK22" s="660"/>
      <c r="BL22" s="660"/>
      <c r="BM22" s="660"/>
      <c r="BN22" s="661"/>
      <c r="BO22" s="662" t="s">
        <v>141</v>
      </c>
      <c r="BP22" s="662"/>
      <c r="BQ22" s="662"/>
      <c r="BR22" s="662"/>
      <c r="BS22" s="663" t="s">
        <v>141</v>
      </c>
      <c r="BT22" s="663"/>
      <c r="BU22" s="663"/>
      <c r="BV22" s="663"/>
      <c r="BW22" s="663"/>
      <c r="BX22" s="663"/>
      <c r="BY22" s="663"/>
      <c r="BZ22" s="663"/>
      <c r="CA22" s="663"/>
      <c r="CB22" s="667"/>
      <c r="CD22" s="641" t="s">
        <v>284</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x14ac:dyDescent="0.2">
      <c r="B23" s="656" t="s">
        <v>285</v>
      </c>
      <c r="C23" s="657"/>
      <c r="D23" s="657"/>
      <c r="E23" s="657"/>
      <c r="F23" s="657"/>
      <c r="G23" s="657"/>
      <c r="H23" s="657"/>
      <c r="I23" s="657"/>
      <c r="J23" s="657"/>
      <c r="K23" s="657"/>
      <c r="L23" s="657"/>
      <c r="M23" s="657"/>
      <c r="N23" s="657"/>
      <c r="O23" s="657"/>
      <c r="P23" s="657"/>
      <c r="Q23" s="658"/>
      <c r="R23" s="659">
        <v>235582</v>
      </c>
      <c r="S23" s="660"/>
      <c r="T23" s="660"/>
      <c r="U23" s="660"/>
      <c r="V23" s="660"/>
      <c r="W23" s="660"/>
      <c r="X23" s="660"/>
      <c r="Y23" s="661"/>
      <c r="Z23" s="662">
        <v>4.5</v>
      </c>
      <c r="AA23" s="662"/>
      <c r="AB23" s="662"/>
      <c r="AC23" s="662"/>
      <c r="AD23" s="663" t="s">
        <v>242</v>
      </c>
      <c r="AE23" s="663"/>
      <c r="AF23" s="663"/>
      <c r="AG23" s="663"/>
      <c r="AH23" s="663"/>
      <c r="AI23" s="663"/>
      <c r="AJ23" s="663"/>
      <c r="AK23" s="663"/>
      <c r="AL23" s="664" t="s">
        <v>141</v>
      </c>
      <c r="AM23" s="665"/>
      <c r="AN23" s="665"/>
      <c r="AO23" s="666"/>
      <c r="AP23" s="656" t="s">
        <v>286</v>
      </c>
      <c r="AQ23" s="675"/>
      <c r="AR23" s="675"/>
      <c r="AS23" s="675"/>
      <c r="AT23" s="675"/>
      <c r="AU23" s="675"/>
      <c r="AV23" s="675"/>
      <c r="AW23" s="675"/>
      <c r="AX23" s="675"/>
      <c r="AY23" s="675"/>
      <c r="AZ23" s="675"/>
      <c r="BA23" s="675"/>
      <c r="BB23" s="675"/>
      <c r="BC23" s="675"/>
      <c r="BD23" s="675"/>
      <c r="BE23" s="675"/>
      <c r="BF23" s="676"/>
      <c r="BG23" s="659" t="s">
        <v>141</v>
      </c>
      <c r="BH23" s="660"/>
      <c r="BI23" s="660"/>
      <c r="BJ23" s="660"/>
      <c r="BK23" s="660"/>
      <c r="BL23" s="660"/>
      <c r="BM23" s="660"/>
      <c r="BN23" s="661"/>
      <c r="BO23" s="662" t="s">
        <v>141</v>
      </c>
      <c r="BP23" s="662"/>
      <c r="BQ23" s="662"/>
      <c r="BR23" s="662"/>
      <c r="BS23" s="663" t="s">
        <v>179</v>
      </c>
      <c r="BT23" s="663"/>
      <c r="BU23" s="663"/>
      <c r="BV23" s="663"/>
      <c r="BW23" s="663"/>
      <c r="BX23" s="663"/>
      <c r="BY23" s="663"/>
      <c r="BZ23" s="663"/>
      <c r="CA23" s="663"/>
      <c r="CB23" s="667"/>
      <c r="CD23" s="641" t="s">
        <v>225</v>
      </c>
      <c r="CE23" s="642"/>
      <c r="CF23" s="642"/>
      <c r="CG23" s="642"/>
      <c r="CH23" s="642"/>
      <c r="CI23" s="642"/>
      <c r="CJ23" s="642"/>
      <c r="CK23" s="642"/>
      <c r="CL23" s="642"/>
      <c r="CM23" s="642"/>
      <c r="CN23" s="642"/>
      <c r="CO23" s="642"/>
      <c r="CP23" s="642"/>
      <c r="CQ23" s="643"/>
      <c r="CR23" s="641" t="s">
        <v>287</v>
      </c>
      <c r="CS23" s="642"/>
      <c r="CT23" s="642"/>
      <c r="CU23" s="642"/>
      <c r="CV23" s="642"/>
      <c r="CW23" s="642"/>
      <c r="CX23" s="642"/>
      <c r="CY23" s="643"/>
      <c r="CZ23" s="641" t="s">
        <v>288</v>
      </c>
      <c r="DA23" s="642"/>
      <c r="DB23" s="642"/>
      <c r="DC23" s="643"/>
      <c r="DD23" s="641" t="s">
        <v>289</v>
      </c>
      <c r="DE23" s="642"/>
      <c r="DF23" s="642"/>
      <c r="DG23" s="642"/>
      <c r="DH23" s="642"/>
      <c r="DI23" s="642"/>
      <c r="DJ23" s="642"/>
      <c r="DK23" s="643"/>
      <c r="DL23" s="686" t="s">
        <v>290</v>
      </c>
      <c r="DM23" s="687"/>
      <c r="DN23" s="687"/>
      <c r="DO23" s="687"/>
      <c r="DP23" s="687"/>
      <c r="DQ23" s="687"/>
      <c r="DR23" s="687"/>
      <c r="DS23" s="687"/>
      <c r="DT23" s="687"/>
      <c r="DU23" s="687"/>
      <c r="DV23" s="688"/>
      <c r="DW23" s="641" t="s">
        <v>291</v>
      </c>
      <c r="DX23" s="642"/>
      <c r="DY23" s="642"/>
      <c r="DZ23" s="642"/>
      <c r="EA23" s="642"/>
      <c r="EB23" s="642"/>
      <c r="EC23" s="643"/>
    </row>
    <row r="24" spans="2:133" ht="11.25" customHeight="1" x14ac:dyDescent="0.2">
      <c r="B24" s="656" t="s">
        <v>292</v>
      </c>
      <c r="C24" s="657"/>
      <c r="D24" s="657"/>
      <c r="E24" s="657"/>
      <c r="F24" s="657"/>
      <c r="G24" s="657"/>
      <c r="H24" s="657"/>
      <c r="I24" s="657"/>
      <c r="J24" s="657"/>
      <c r="K24" s="657"/>
      <c r="L24" s="657"/>
      <c r="M24" s="657"/>
      <c r="N24" s="657"/>
      <c r="O24" s="657"/>
      <c r="P24" s="657"/>
      <c r="Q24" s="658"/>
      <c r="R24" s="659" t="s">
        <v>242</v>
      </c>
      <c r="S24" s="660"/>
      <c r="T24" s="660"/>
      <c r="U24" s="660"/>
      <c r="V24" s="660"/>
      <c r="W24" s="660"/>
      <c r="X24" s="660"/>
      <c r="Y24" s="661"/>
      <c r="Z24" s="662" t="s">
        <v>242</v>
      </c>
      <c r="AA24" s="662"/>
      <c r="AB24" s="662"/>
      <c r="AC24" s="662"/>
      <c r="AD24" s="663" t="s">
        <v>141</v>
      </c>
      <c r="AE24" s="663"/>
      <c r="AF24" s="663"/>
      <c r="AG24" s="663"/>
      <c r="AH24" s="663"/>
      <c r="AI24" s="663"/>
      <c r="AJ24" s="663"/>
      <c r="AK24" s="663"/>
      <c r="AL24" s="664" t="s">
        <v>179</v>
      </c>
      <c r="AM24" s="665"/>
      <c r="AN24" s="665"/>
      <c r="AO24" s="666"/>
      <c r="AP24" s="656" t="s">
        <v>293</v>
      </c>
      <c r="AQ24" s="675"/>
      <c r="AR24" s="675"/>
      <c r="AS24" s="675"/>
      <c r="AT24" s="675"/>
      <c r="AU24" s="675"/>
      <c r="AV24" s="675"/>
      <c r="AW24" s="675"/>
      <c r="AX24" s="675"/>
      <c r="AY24" s="675"/>
      <c r="AZ24" s="675"/>
      <c r="BA24" s="675"/>
      <c r="BB24" s="675"/>
      <c r="BC24" s="675"/>
      <c r="BD24" s="675"/>
      <c r="BE24" s="675"/>
      <c r="BF24" s="676"/>
      <c r="BG24" s="659" t="s">
        <v>179</v>
      </c>
      <c r="BH24" s="660"/>
      <c r="BI24" s="660"/>
      <c r="BJ24" s="660"/>
      <c r="BK24" s="660"/>
      <c r="BL24" s="660"/>
      <c r="BM24" s="660"/>
      <c r="BN24" s="661"/>
      <c r="BO24" s="662" t="s">
        <v>179</v>
      </c>
      <c r="BP24" s="662"/>
      <c r="BQ24" s="662"/>
      <c r="BR24" s="662"/>
      <c r="BS24" s="663" t="s">
        <v>141</v>
      </c>
      <c r="BT24" s="663"/>
      <c r="BU24" s="663"/>
      <c r="BV24" s="663"/>
      <c r="BW24" s="663"/>
      <c r="BX24" s="663"/>
      <c r="BY24" s="663"/>
      <c r="BZ24" s="663"/>
      <c r="CA24" s="663"/>
      <c r="CB24" s="667"/>
      <c r="CD24" s="645" t="s">
        <v>294</v>
      </c>
      <c r="CE24" s="646"/>
      <c r="CF24" s="646"/>
      <c r="CG24" s="646"/>
      <c r="CH24" s="646"/>
      <c r="CI24" s="646"/>
      <c r="CJ24" s="646"/>
      <c r="CK24" s="646"/>
      <c r="CL24" s="646"/>
      <c r="CM24" s="646"/>
      <c r="CN24" s="646"/>
      <c r="CO24" s="646"/>
      <c r="CP24" s="646"/>
      <c r="CQ24" s="647"/>
      <c r="CR24" s="648">
        <v>1942066</v>
      </c>
      <c r="CS24" s="649"/>
      <c r="CT24" s="649"/>
      <c r="CU24" s="649"/>
      <c r="CV24" s="649"/>
      <c r="CW24" s="649"/>
      <c r="CX24" s="649"/>
      <c r="CY24" s="650"/>
      <c r="CZ24" s="653">
        <v>37.4</v>
      </c>
      <c r="DA24" s="654"/>
      <c r="DB24" s="654"/>
      <c r="DC24" s="670"/>
      <c r="DD24" s="693">
        <v>1577097</v>
      </c>
      <c r="DE24" s="649"/>
      <c r="DF24" s="649"/>
      <c r="DG24" s="649"/>
      <c r="DH24" s="649"/>
      <c r="DI24" s="649"/>
      <c r="DJ24" s="649"/>
      <c r="DK24" s="650"/>
      <c r="DL24" s="693">
        <v>1560969</v>
      </c>
      <c r="DM24" s="649"/>
      <c r="DN24" s="649"/>
      <c r="DO24" s="649"/>
      <c r="DP24" s="649"/>
      <c r="DQ24" s="649"/>
      <c r="DR24" s="649"/>
      <c r="DS24" s="649"/>
      <c r="DT24" s="649"/>
      <c r="DU24" s="649"/>
      <c r="DV24" s="650"/>
      <c r="DW24" s="653">
        <v>49.9</v>
      </c>
      <c r="DX24" s="654"/>
      <c r="DY24" s="654"/>
      <c r="DZ24" s="654"/>
      <c r="EA24" s="654"/>
      <c r="EB24" s="654"/>
      <c r="EC24" s="655"/>
    </row>
    <row r="25" spans="2:133" ht="11.25" customHeight="1" x14ac:dyDescent="0.2">
      <c r="B25" s="656" t="s">
        <v>295</v>
      </c>
      <c r="C25" s="657"/>
      <c r="D25" s="657"/>
      <c r="E25" s="657"/>
      <c r="F25" s="657"/>
      <c r="G25" s="657"/>
      <c r="H25" s="657"/>
      <c r="I25" s="657"/>
      <c r="J25" s="657"/>
      <c r="K25" s="657"/>
      <c r="L25" s="657"/>
      <c r="M25" s="657"/>
      <c r="N25" s="657"/>
      <c r="O25" s="657"/>
      <c r="P25" s="657"/>
      <c r="Q25" s="658"/>
      <c r="R25" s="659">
        <v>3323266</v>
      </c>
      <c r="S25" s="660"/>
      <c r="T25" s="660"/>
      <c r="U25" s="660"/>
      <c r="V25" s="660"/>
      <c r="W25" s="660"/>
      <c r="X25" s="660"/>
      <c r="Y25" s="661"/>
      <c r="Z25" s="662">
        <v>63</v>
      </c>
      <c r="AA25" s="662"/>
      <c r="AB25" s="662"/>
      <c r="AC25" s="662"/>
      <c r="AD25" s="663">
        <v>3087684</v>
      </c>
      <c r="AE25" s="663"/>
      <c r="AF25" s="663"/>
      <c r="AG25" s="663"/>
      <c r="AH25" s="663"/>
      <c r="AI25" s="663"/>
      <c r="AJ25" s="663"/>
      <c r="AK25" s="663"/>
      <c r="AL25" s="664">
        <v>99.6</v>
      </c>
      <c r="AM25" s="665"/>
      <c r="AN25" s="665"/>
      <c r="AO25" s="666"/>
      <c r="AP25" s="656" t="s">
        <v>296</v>
      </c>
      <c r="AQ25" s="675"/>
      <c r="AR25" s="675"/>
      <c r="AS25" s="675"/>
      <c r="AT25" s="675"/>
      <c r="AU25" s="675"/>
      <c r="AV25" s="675"/>
      <c r="AW25" s="675"/>
      <c r="AX25" s="675"/>
      <c r="AY25" s="675"/>
      <c r="AZ25" s="675"/>
      <c r="BA25" s="675"/>
      <c r="BB25" s="675"/>
      <c r="BC25" s="675"/>
      <c r="BD25" s="675"/>
      <c r="BE25" s="675"/>
      <c r="BF25" s="676"/>
      <c r="BG25" s="659" t="s">
        <v>141</v>
      </c>
      <c r="BH25" s="660"/>
      <c r="BI25" s="660"/>
      <c r="BJ25" s="660"/>
      <c r="BK25" s="660"/>
      <c r="BL25" s="660"/>
      <c r="BM25" s="660"/>
      <c r="BN25" s="661"/>
      <c r="BO25" s="662" t="s">
        <v>179</v>
      </c>
      <c r="BP25" s="662"/>
      <c r="BQ25" s="662"/>
      <c r="BR25" s="662"/>
      <c r="BS25" s="663" t="s">
        <v>141</v>
      </c>
      <c r="BT25" s="663"/>
      <c r="BU25" s="663"/>
      <c r="BV25" s="663"/>
      <c r="BW25" s="663"/>
      <c r="BX25" s="663"/>
      <c r="BY25" s="663"/>
      <c r="BZ25" s="663"/>
      <c r="CA25" s="663"/>
      <c r="CB25" s="667"/>
      <c r="CD25" s="656" t="s">
        <v>297</v>
      </c>
      <c r="CE25" s="657"/>
      <c r="CF25" s="657"/>
      <c r="CG25" s="657"/>
      <c r="CH25" s="657"/>
      <c r="CI25" s="657"/>
      <c r="CJ25" s="657"/>
      <c r="CK25" s="657"/>
      <c r="CL25" s="657"/>
      <c r="CM25" s="657"/>
      <c r="CN25" s="657"/>
      <c r="CO25" s="657"/>
      <c r="CP25" s="657"/>
      <c r="CQ25" s="658"/>
      <c r="CR25" s="659">
        <v>809389</v>
      </c>
      <c r="CS25" s="689"/>
      <c r="CT25" s="689"/>
      <c r="CU25" s="689"/>
      <c r="CV25" s="689"/>
      <c r="CW25" s="689"/>
      <c r="CX25" s="689"/>
      <c r="CY25" s="690"/>
      <c r="CZ25" s="664">
        <v>15.6</v>
      </c>
      <c r="DA25" s="691"/>
      <c r="DB25" s="691"/>
      <c r="DC25" s="694"/>
      <c r="DD25" s="668">
        <v>748046</v>
      </c>
      <c r="DE25" s="689"/>
      <c r="DF25" s="689"/>
      <c r="DG25" s="689"/>
      <c r="DH25" s="689"/>
      <c r="DI25" s="689"/>
      <c r="DJ25" s="689"/>
      <c r="DK25" s="690"/>
      <c r="DL25" s="668">
        <v>747589</v>
      </c>
      <c r="DM25" s="689"/>
      <c r="DN25" s="689"/>
      <c r="DO25" s="689"/>
      <c r="DP25" s="689"/>
      <c r="DQ25" s="689"/>
      <c r="DR25" s="689"/>
      <c r="DS25" s="689"/>
      <c r="DT25" s="689"/>
      <c r="DU25" s="689"/>
      <c r="DV25" s="690"/>
      <c r="DW25" s="664">
        <v>23.9</v>
      </c>
      <c r="DX25" s="691"/>
      <c r="DY25" s="691"/>
      <c r="DZ25" s="691"/>
      <c r="EA25" s="691"/>
      <c r="EB25" s="691"/>
      <c r="EC25" s="692"/>
    </row>
    <row r="26" spans="2:133" ht="11.25" customHeight="1" x14ac:dyDescent="0.2">
      <c r="B26" s="656" t="s">
        <v>298</v>
      </c>
      <c r="C26" s="657"/>
      <c r="D26" s="657"/>
      <c r="E26" s="657"/>
      <c r="F26" s="657"/>
      <c r="G26" s="657"/>
      <c r="H26" s="657"/>
      <c r="I26" s="657"/>
      <c r="J26" s="657"/>
      <c r="K26" s="657"/>
      <c r="L26" s="657"/>
      <c r="M26" s="657"/>
      <c r="N26" s="657"/>
      <c r="O26" s="657"/>
      <c r="P26" s="657"/>
      <c r="Q26" s="658"/>
      <c r="R26" s="659" t="s">
        <v>141</v>
      </c>
      <c r="S26" s="660"/>
      <c r="T26" s="660"/>
      <c r="U26" s="660"/>
      <c r="V26" s="660"/>
      <c r="W26" s="660"/>
      <c r="X26" s="660"/>
      <c r="Y26" s="661"/>
      <c r="Z26" s="662" t="s">
        <v>141</v>
      </c>
      <c r="AA26" s="662"/>
      <c r="AB26" s="662"/>
      <c r="AC26" s="662"/>
      <c r="AD26" s="663" t="s">
        <v>242</v>
      </c>
      <c r="AE26" s="663"/>
      <c r="AF26" s="663"/>
      <c r="AG26" s="663"/>
      <c r="AH26" s="663"/>
      <c r="AI26" s="663"/>
      <c r="AJ26" s="663"/>
      <c r="AK26" s="663"/>
      <c r="AL26" s="664" t="s">
        <v>242</v>
      </c>
      <c r="AM26" s="665"/>
      <c r="AN26" s="665"/>
      <c r="AO26" s="666"/>
      <c r="AP26" s="656" t="s">
        <v>299</v>
      </c>
      <c r="AQ26" s="675"/>
      <c r="AR26" s="675"/>
      <c r="AS26" s="675"/>
      <c r="AT26" s="675"/>
      <c r="AU26" s="675"/>
      <c r="AV26" s="675"/>
      <c r="AW26" s="675"/>
      <c r="AX26" s="675"/>
      <c r="AY26" s="675"/>
      <c r="AZ26" s="675"/>
      <c r="BA26" s="675"/>
      <c r="BB26" s="675"/>
      <c r="BC26" s="675"/>
      <c r="BD26" s="675"/>
      <c r="BE26" s="675"/>
      <c r="BF26" s="676"/>
      <c r="BG26" s="659" t="s">
        <v>179</v>
      </c>
      <c r="BH26" s="660"/>
      <c r="BI26" s="660"/>
      <c r="BJ26" s="660"/>
      <c r="BK26" s="660"/>
      <c r="BL26" s="660"/>
      <c r="BM26" s="660"/>
      <c r="BN26" s="661"/>
      <c r="BO26" s="662" t="s">
        <v>141</v>
      </c>
      <c r="BP26" s="662"/>
      <c r="BQ26" s="662"/>
      <c r="BR26" s="662"/>
      <c r="BS26" s="663" t="s">
        <v>141</v>
      </c>
      <c r="BT26" s="663"/>
      <c r="BU26" s="663"/>
      <c r="BV26" s="663"/>
      <c r="BW26" s="663"/>
      <c r="BX26" s="663"/>
      <c r="BY26" s="663"/>
      <c r="BZ26" s="663"/>
      <c r="CA26" s="663"/>
      <c r="CB26" s="667"/>
      <c r="CD26" s="656" t="s">
        <v>300</v>
      </c>
      <c r="CE26" s="657"/>
      <c r="CF26" s="657"/>
      <c r="CG26" s="657"/>
      <c r="CH26" s="657"/>
      <c r="CI26" s="657"/>
      <c r="CJ26" s="657"/>
      <c r="CK26" s="657"/>
      <c r="CL26" s="657"/>
      <c r="CM26" s="657"/>
      <c r="CN26" s="657"/>
      <c r="CO26" s="657"/>
      <c r="CP26" s="657"/>
      <c r="CQ26" s="658"/>
      <c r="CR26" s="659">
        <v>459346</v>
      </c>
      <c r="CS26" s="660"/>
      <c r="CT26" s="660"/>
      <c r="CU26" s="660"/>
      <c r="CV26" s="660"/>
      <c r="CW26" s="660"/>
      <c r="CX26" s="660"/>
      <c r="CY26" s="661"/>
      <c r="CZ26" s="664">
        <v>8.8000000000000007</v>
      </c>
      <c r="DA26" s="691"/>
      <c r="DB26" s="691"/>
      <c r="DC26" s="694"/>
      <c r="DD26" s="668">
        <v>427832</v>
      </c>
      <c r="DE26" s="660"/>
      <c r="DF26" s="660"/>
      <c r="DG26" s="660"/>
      <c r="DH26" s="660"/>
      <c r="DI26" s="660"/>
      <c r="DJ26" s="660"/>
      <c r="DK26" s="661"/>
      <c r="DL26" s="668" t="s">
        <v>179</v>
      </c>
      <c r="DM26" s="660"/>
      <c r="DN26" s="660"/>
      <c r="DO26" s="660"/>
      <c r="DP26" s="660"/>
      <c r="DQ26" s="660"/>
      <c r="DR26" s="660"/>
      <c r="DS26" s="660"/>
      <c r="DT26" s="660"/>
      <c r="DU26" s="660"/>
      <c r="DV26" s="661"/>
      <c r="DW26" s="664" t="s">
        <v>141</v>
      </c>
      <c r="DX26" s="691"/>
      <c r="DY26" s="691"/>
      <c r="DZ26" s="691"/>
      <c r="EA26" s="691"/>
      <c r="EB26" s="691"/>
      <c r="EC26" s="692"/>
    </row>
    <row r="27" spans="2:133" ht="11.25" customHeight="1" x14ac:dyDescent="0.2">
      <c r="B27" s="656" t="s">
        <v>301</v>
      </c>
      <c r="C27" s="657"/>
      <c r="D27" s="657"/>
      <c r="E27" s="657"/>
      <c r="F27" s="657"/>
      <c r="G27" s="657"/>
      <c r="H27" s="657"/>
      <c r="I27" s="657"/>
      <c r="J27" s="657"/>
      <c r="K27" s="657"/>
      <c r="L27" s="657"/>
      <c r="M27" s="657"/>
      <c r="N27" s="657"/>
      <c r="O27" s="657"/>
      <c r="P27" s="657"/>
      <c r="Q27" s="658"/>
      <c r="R27" s="659">
        <v>27084</v>
      </c>
      <c r="S27" s="660"/>
      <c r="T27" s="660"/>
      <c r="U27" s="660"/>
      <c r="V27" s="660"/>
      <c r="W27" s="660"/>
      <c r="X27" s="660"/>
      <c r="Y27" s="661"/>
      <c r="Z27" s="662">
        <v>0.5</v>
      </c>
      <c r="AA27" s="662"/>
      <c r="AB27" s="662"/>
      <c r="AC27" s="662"/>
      <c r="AD27" s="663" t="s">
        <v>242</v>
      </c>
      <c r="AE27" s="663"/>
      <c r="AF27" s="663"/>
      <c r="AG27" s="663"/>
      <c r="AH27" s="663"/>
      <c r="AI27" s="663"/>
      <c r="AJ27" s="663"/>
      <c r="AK27" s="663"/>
      <c r="AL27" s="664" t="s">
        <v>141</v>
      </c>
      <c r="AM27" s="665"/>
      <c r="AN27" s="665"/>
      <c r="AO27" s="666"/>
      <c r="AP27" s="656" t="s">
        <v>302</v>
      </c>
      <c r="AQ27" s="657"/>
      <c r="AR27" s="657"/>
      <c r="AS27" s="657"/>
      <c r="AT27" s="657"/>
      <c r="AU27" s="657"/>
      <c r="AV27" s="657"/>
      <c r="AW27" s="657"/>
      <c r="AX27" s="657"/>
      <c r="AY27" s="657"/>
      <c r="AZ27" s="657"/>
      <c r="BA27" s="657"/>
      <c r="BB27" s="657"/>
      <c r="BC27" s="657"/>
      <c r="BD27" s="657"/>
      <c r="BE27" s="657"/>
      <c r="BF27" s="658"/>
      <c r="BG27" s="659">
        <v>447987</v>
      </c>
      <c r="BH27" s="660"/>
      <c r="BI27" s="660"/>
      <c r="BJ27" s="660"/>
      <c r="BK27" s="660"/>
      <c r="BL27" s="660"/>
      <c r="BM27" s="660"/>
      <c r="BN27" s="661"/>
      <c r="BO27" s="662">
        <v>100</v>
      </c>
      <c r="BP27" s="662"/>
      <c r="BQ27" s="662"/>
      <c r="BR27" s="662"/>
      <c r="BS27" s="663">
        <v>4658</v>
      </c>
      <c r="BT27" s="663"/>
      <c r="BU27" s="663"/>
      <c r="BV27" s="663"/>
      <c r="BW27" s="663"/>
      <c r="BX27" s="663"/>
      <c r="BY27" s="663"/>
      <c r="BZ27" s="663"/>
      <c r="CA27" s="663"/>
      <c r="CB27" s="667"/>
      <c r="CD27" s="656" t="s">
        <v>303</v>
      </c>
      <c r="CE27" s="657"/>
      <c r="CF27" s="657"/>
      <c r="CG27" s="657"/>
      <c r="CH27" s="657"/>
      <c r="CI27" s="657"/>
      <c r="CJ27" s="657"/>
      <c r="CK27" s="657"/>
      <c r="CL27" s="657"/>
      <c r="CM27" s="657"/>
      <c r="CN27" s="657"/>
      <c r="CO27" s="657"/>
      <c r="CP27" s="657"/>
      <c r="CQ27" s="658"/>
      <c r="CR27" s="659">
        <v>357186</v>
      </c>
      <c r="CS27" s="689"/>
      <c r="CT27" s="689"/>
      <c r="CU27" s="689"/>
      <c r="CV27" s="689"/>
      <c r="CW27" s="689"/>
      <c r="CX27" s="689"/>
      <c r="CY27" s="690"/>
      <c r="CZ27" s="664">
        <v>6.9</v>
      </c>
      <c r="DA27" s="691"/>
      <c r="DB27" s="691"/>
      <c r="DC27" s="694"/>
      <c r="DD27" s="668">
        <v>116538</v>
      </c>
      <c r="DE27" s="689"/>
      <c r="DF27" s="689"/>
      <c r="DG27" s="689"/>
      <c r="DH27" s="689"/>
      <c r="DI27" s="689"/>
      <c r="DJ27" s="689"/>
      <c r="DK27" s="690"/>
      <c r="DL27" s="668">
        <v>100867</v>
      </c>
      <c r="DM27" s="689"/>
      <c r="DN27" s="689"/>
      <c r="DO27" s="689"/>
      <c r="DP27" s="689"/>
      <c r="DQ27" s="689"/>
      <c r="DR27" s="689"/>
      <c r="DS27" s="689"/>
      <c r="DT27" s="689"/>
      <c r="DU27" s="689"/>
      <c r="DV27" s="690"/>
      <c r="DW27" s="664">
        <v>3.2</v>
      </c>
      <c r="DX27" s="691"/>
      <c r="DY27" s="691"/>
      <c r="DZ27" s="691"/>
      <c r="EA27" s="691"/>
      <c r="EB27" s="691"/>
      <c r="EC27" s="692"/>
    </row>
    <row r="28" spans="2:133" ht="11.25" customHeight="1" x14ac:dyDescent="0.2">
      <c r="B28" s="656" t="s">
        <v>304</v>
      </c>
      <c r="C28" s="657"/>
      <c r="D28" s="657"/>
      <c r="E28" s="657"/>
      <c r="F28" s="657"/>
      <c r="G28" s="657"/>
      <c r="H28" s="657"/>
      <c r="I28" s="657"/>
      <c r="J28" s="657"/>
      <c r="K28" s="657"/>
      <c r="L28" s="657"/>
      <c r="M28" s="657"/>
      <c r="N28" s="657"/>
      <c r="O28" s="657"/>
      <c r="P28" s="657"/>
      <c r="Q28" s="658"/>
      <c r="R28" s="659">
        <v>109244</v>
      </c>
      <c r="S28" s="660"/>
      <c r="T28" s="660"/>
      <c r="U28" s="660"/>
      <c r="V28" s="660"/>
      <c r="W28" s="660"/>
      <c r="X28" s="660"/>
      <c r="Y28" s="661"/>
      <c r="Z28" s="662">
        <v>2.1</v>
      </c>
      <c r="AA28" s="662"/>
      <c r="AB28" s="662"/>
      <c r="AC28" s="662"/>
      <c r="AD28" s="663">
        <v>3839</v>
      </c>
      <c r="AE28" s="663"/>
      <c r="AF28" s="663"/>
      <c r="AG28" s="663"/>
      <c r="AH28" s="663"/>
      <c r="AI28" s="663"/>
      <c r="AJ28" s="663"/>
      <c r="AK28" s="663"/>
      <c r="AL28" s="664">
        <v>0.1</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305</v>
      </c>
      <c r="CE28" s="657"/>
      <c r="CF28" s="657"/>
      <c r="CG28" s="657"/>
      <c r="CH28" s="657"/>
      <c r="CI28" s="657"/>
      <c r="CJ28" s="657"/>
      <c r="CK28" s="657"/>
      <c r="CL28" s="657"/>
      <c r="CM28" s="657"/>
      <c r="CN28" s="657"/>
      <c r="CO28" s="657"/>
      <c r="CP28" s="657"/>
      <c r="CQ28" s="658"/>
      <c r="CR28" s="659">
        <v>775491</v>
      </c>
      <c r="CS28" s="660"/>
      <c r="CT28" s="660"/>
      <c r="CU28" s="660"/>
      <c r="CV28" s="660"/>
      <c r="CW28" s="660"/>
      <c r="CX28" s="660"/>
      <c r="CY28" s="661"/>
      <c r="CZ28" s="664">
        <v>14.9</v>
      </c>
      <c r="DA28" s="691"/>
      <c r="DB28" s="691"/>
      <c r="DC28" s="694"/>
      <c r="DD28" s="668">
        <v>712513</v>
      </c>
      <c r="DE28" s="660"/>
      <c r="DF28" s="660"/>
      <c r="DG28" s="660"/>
      <c r="DH28" s="660"/>
      <c r="DI28" s="660"/>
      <c r="DJ28" s="660"/>
      <c r="DK28" s="661"/>
      <c r="DL28" s="668">
        <v>712513</v>
      </c>
      <c r="DM28" s="660"/>
      <c r="DN28" s="660"/>
      <c r="DO28" s="660"/>
      <c r="DP28" s="660"/>
      <c r="DQ28" s="660"/>
      <c r="DR28" s="660"/>
      <c r="DS28" s="660"/>
      <c r="DT28" s="660"/>
      <c r="DU28" s="660"/>
      <c r="DV28" s="661"/>
      <c r="DW28" s="664">
        <v>22.8</v>
      </c>
      <c r="DX28" s="691"/>
      <c r="DY28" s="691"/>
      <c r="DZ28" s="691"/>
      <c r="EA28" s="691"/>
      <c r="EB28" s="691"/>
      <c r="EC28" s="692"/>
    </row>
    <row r="29" spans="2:133" ht="11.25" customHeight="1" x14ac:dyDescent="0.2">
      <c r="B29" s="656" t="s">
        <v>306</v>
      </c>
      <c r="C29" s="657"/>
      <c r="D29" s="657"/>
      <c r="E29" s="657"/>
      <c r="F29" s="657"/>
      <c r="G29" s="657"/>
      <c r="H29" s="657"/>
      <c r="I29" s="657"/>
      <c r="J29" s="657"/>
      <c r="K29" s="657"/>
      <c r="L29" s="657"/>
      <c r="M29" s="657"/>
      <c r="N29" s="657"/>
      <c r="O29" s="657"/>
      <c r="P29" s="657"/>
      <c r="Q29" s="658"/>
      <c r="R29" s="659">
        <v>27429</v>
      </c>
      <c r="S29" s="660"/>
      <c r="T29" s="660"/>
      <c r="U29" s="660"/>
      <c r="V29" s="660"/>
      <c r="W29" s="660"/>
      <c r="X29" s="660"/>
      <c r="Y29" s="661"/>
      <c r="Z29" s="662">
        <v>0.5</v>
      </c>
      <c r="AA29" s="662"/>
      <c r="AB29" s="662"/>
      <c r="AC29" s="662"/>
      <c r="AD29" s="663" t="s">
        <v>179</v>
      </c>
      <c r="AE29" s="663"/>
      <c r="AF29" s="663"/>
      <c r="AG29" s="663"/>
      <c r="AH29" s="663"/>
      <c r="AI29" s="663"/>
      <c r="AJ29" s="663"/>
      <c r="AK29" s="663"/>
      <c r="AL29" s="664" t="s">
        <v>141</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7" t="s">
        <v>307</v>
      </c>
      <c r="CE29" s="698"/>
      <c r="CF29" s="656" t="s">
        <v>308</v>
      </c>
      <c r="CG29" s="657"/>
      <c r="CH29" s="657"/>
      <c r="CI29" s="657"/>
      <c r="CJ29" s="657"/>
      <c r="CK29" s="657"/>
      <c r="CL29" s="657"/>
      <c r="CM29" s="657"/>
      <c r="CN29" s="657"/>
      <c r="CO29" s="657"/>
      <c r="CP29" s="657"/>
      <c r="CQ29" s="658"/>
      <c r="CR29" s="659">
        <v>775227</v>
      </c>
      <c r="CS29" s="689"/>
      <c r="CT29" s="689"/>
      <c r="CU29" s="689"/>
      <c r="CV29" s="689"/>
      <c r="CW29" s="689"/>
      <c r="CX29" s="689"/>
      <c r="CY29" s="690"/>
      <c r="CZ29" s="664">
        <v>14.9</v>
      </c>
      <c r="DA29" s="691"/>
      <c r="DB29" s="691"/>
      <c r="DC29" s="694"/>
      <c r="DD29" s="668">
        <v>712249</v>
      </c>
      <c r="DE29" s="689"/>
      <c r="DF29" s="689"/>
      <c r="DG29" s="689"/>
      <c r="DH29" s="689"/>
      <c r="DI29" s="689"/>
      <c r="DJ29" s="689"/>
      <c r="DK29" s="690"/>
      <c r="DL29" s="668">
        <v>712249</v>
      </c>
      <c r="DM29" s="689"/>
      <c r="DN29" s="689"/>
      <c r="DO29" s="689"/>
      <c r="DP29" s="689"/>
      <c r="DQ29" s="689"/>
      <c r="DR29" s="689"/>
      <c r="DS29" s="689"/>
      <c r="DT29" s="689"/>
      <c r="DU29" s="689"/>
      <c r="DV29" s="690"/>
      <c r="DW29" s="664">
        <v>22.8</v>
      </c>
      <c r="DX29" s="691"/>
      <c r="DY29" s="691"/>
      <c r="DZ29" s="691"/>
      <c r="EA29" s="691"/>
      <c r="EB29" s="691"/>
      <c r="EC29" s="692"/>
    </row>
    <row r="30" spans="2:133" ht="11.25" customHeight="1" x14ac:dyDescent="0.2">
      <c r="B30" s="656" t="s">
        <v>309</v>
      </c>
      <c r="C30" s="657"/>
      <c r="D30" s="657"/>
      <c r="E30" s="657"/>
      <c r="F30" s="657"/>
      <c r="G30" s="657"/>
      <c r="H30" s="657"/>
      <c r="I30" s="657"/>
      <c r="J30" s="657"/>
      <c r="K30" s="657"/>
      <c r="L30" s="657"/>
      <c r="M30" s="657"/>
      <c r="N30" s="657"/>
      <c r="O30" s="657"/>
      <c r="P30" s="657"/>
      <c r="Q30" s="658"/>
      <c r="R30" s="659">
        <v>543353</v>
      </c>
      <c r="S30" s="660"/>
      <c r="T30" s="660"/>
      <c r="U30" s="660"/>
      <c r="V30" s="660"/>
      <c r="W30" s="660"/>
      <c r="X30" s="660"/>
      <c r="Y30" s="661"/>
      <c r="Z30" s="662">
        <v>10.3</v>
      </c>
      <c r="AA30" s="662"/>
      <c r="AB30" s="662"/>
      <c r="AC30" s="662"/>
      <c r="AD30" s="663" t="s">
        <v>179</v>
      </c>
      <c r="AE30" s="663"/>
      <c r="AF30" s="663"/>
      <c r="AG30" s="663"/>
      <c r="AH30" s="663"/>
      <c r="AI30" s="663"/>
      <c r="AJ30" s="663"/>
      <c r="AK30" s="663"/>
      <c r="AL30" s="664" t="s">
        <v>141</v>
      </c>
      <c r="AM30" s="665"/>
      <c r="AN30" s="665"/>
      <c r="AO30" s="666"/>
      <c r="AP30" s="641" t="s">
        <v>225</v>
      </c>
      <c r="AQ30" s="642"/>
      <c r="AR30" s="642"/>
      <c r="AS30" s="642"/>
      <c r="AT30" s="642"/>
      <c r="AU30" s="642"/>
      <c r="AV30" s="642"/>
      <c r="AW30" s="642"/>
      <c r="AX30" s="642"/>
      <c r="AY30" s="642"/>
      <c r="AZ30" s="642"/>
      <c r="BA30" s="642"/>
      <c r="BB30" s="642"/>
      <c r="BC30" s="642"/>
      <c r="BD30" s="642"/>
      <c r="BE30" s="642"/>
      <c r="BF30" s="643"/>
      <c r="BG30" s="641" t="s">
        <v>310</v>
      </c>
      <c r="BH30" s="695"/>
      <c r="BI30" s="695"/>
      <c r="BJ30" s="695"/>
      <c r="BK30" s="695"/>
      <c r="BL30" s="695"/>
      <c r="BM30" s="695"/>
      <c r="BN30" s="695"/>
      <c r="BO30" s="695"/>
      <c r="BP30" s="695"/>
      <c r="BQ30" s="696"/>
      <c r="BR30" s="641" t="s">
        <v>311</v>
      </c>
      <c r="BS30" s="695"/>
      <c r="BT30" s="695"/>
      <c r="BU30" s="695"/>
      <c r="BV30" s="695"/>
      <c r="BW30" s="695"/>
      <c r="BX30" s="695"/>
      <c r="BY30" s="695"/>
      <c r="BZ30" s="695"/>
      <c r="CA30" s="695"/>
      <c r="CB30" s="696"/>
      <c r="CD30" s="699"/>
      <c r="CE30" s="700"/>
      <c r="CF30" s="656" t="s">
        <v>312</v>
      </c>
      <c r="CG30" s="657"/>
      <c r="CH30" s="657"/>
      <c r="CI30" s="657"/>
      <c r="CJ30" s="657"/>
      <c r="CK30" s="657"/>
      <c r="CL30" s="657"/>
      <c r="CM30" s="657"/>
      <c r="CN30" s="657"/>
      <c r="CO30" s="657"/>
      <c r="CP30" s="657"/>
      <c r="CQ30" s="658"/>
      <c r="CR30" s="659">
        <v>747545</v>
      </c>
      <c r="CS30" s="660"/>
      <c r="CT30" s="660"/>
      <c r="CU30" s="660"/>
      <c r="CV30" s="660"/>
      <c r="CW30" s="660"/>
      <c r="CX30" s="660"/>
      <c r="CY30" s="661"/>
      <c r="CZ30" s="664">
        <v>14.4</v>
      </c>
      <c r="DA30" s="691"/>
      <c r="DB30" s="691"/>
      <c r="DC30" s="694"/>
      <c r="DD30" s="668">
        <v>684580</v>
      </c>
      <c r="DE30" s="660"/>
      <c r="DF30" s="660"/>
      <c r="DG30" s="660"/>
      <c r="DH30" s="660"/>
      <c r="DI30" s="660"/>
      <c r="DJ30" s="660"/>
      <c r="DK30" s="661"/>
      <c r="DL30" s="668">
        <v>684580</v>
      </c>
      <c r="DM30" s="660"/>
      <c r="DN30" s="660"/>
      <c r="DO30" s="660"/>
      <c r="DP30" s="660"/>
      <c r="DQ30" s="660"/>
      <c r="DR30" s="660"/>
      <c r="DS30" s="660"/>
      <c r="DT30" s="660"/>
      <c r="DU30" s="660"/>
      <c r="DV30" s="661"/>
      <c r="DW30" s="664">
        <v>21.9</v>
      </c>
      <c r="DX30" s="691"/>
      <c r="DY30" s="691"/>
      <c r="DZ30" s="691"/>
      <c r="EA30" s="691"/>
      <c r="EB30" s="691"/>
      <c r="EC30" s="692"/>
    </row>
    <row r="31" spans="2:133" ht="11.25" customHeight="1" x14ac:dyDescent="0.2">
      <c r="B31" s="672" t="s">
        <v>313</v>
      </c>
      <c r="C31" s="673"/>
      <c r="D31" s="673"/>
      <c r="E31" s="673"/>
      <c r="F31" s="673"/>
      <c r="G31" s="673"/>
      <c r="H31" s="673"/>
      <c r="I31" s="673"/>
      <c r="J31" s="673"/>
      <c r="K31" s="673"/>
      <c r="L31" s="673"/>
      <c r="M31" s="673"/>
      <c r="N31" s="673"/>
      <c r="O31" s="673"/>
      <c r="P31" s="673"/>
      <c r="Q31" s="674"/>
      <c r="R31" s="659" t="s">
        <v>141</v>
      </c>
      <c r="S31" s="660"/>
      <c r="T31" s="660"/>
      <c r="U31" s="660"/>
      <c r="V31" s="660"/>
      <c r="W31" s="660"/>
      <c r="X31" s="660"/>
      <c r="Y31" s="661"/>
      <c r="Z31" s="662" t="s">
        <v>141</v>
      </c>
      <c r="AA31" s="662"/>
      <c r="AB31" s="662"/>
      <c r="AC31" s="662"/>
      <c r="AD31" s="663" t="s">
        <v>141</v>
      </c>
      <c r="AE31" s="663"/>
      <c r="AF31" s="663"/>
      <c r="AG31" s="663"/>
      <c r="AH31" s="663"/>
      <c r="AI31" s="663"/>
      <c r="AJ31" s="663"/>
      <c r="AK31" s="663"/>
      <c r="AL31" s="664" t="s">
        <v>242</v>
      </c>
      <c r="AM31" s="665"/>
      <c r="AN31" s="665"/>
      <c r="AO31" s="666"/>
      <c r="AP31" s="707" t="s">
        <v>314</v>
      </c>
      <c r="AQ31" s="708"/>
      <c r="AR31" s="708"/>
      <c r="AS31" s="708"/>
      <c r="AT31" s="713" t="s">
        <v>315</v>
      </c>
      <c r="AU31" s="218"/>
      <c r="AV31" s="218"/>
      <c r="AW31" s="218"/>
      <c r="AX31" s="645" t="s">
        <v>191</v>
      </c>
      <c r="AY31" s="646"/>
      <c r="AZ31" s="646"/>
      <c r="BA31" s="646"/>
      <c r="BB31" s="646"/>
      <c r="BC31" s="646"/>
      <c r="BD31" s="646"/>
      <c r="BE31" s="646"/>
      <c r="BF31" s="647"/>
      <c r="BG31" s="706">
        <v>98.4</v>
      </c>
      <c r="BH31" s="703"/>
      <c r="BI31" s="703"/>
      <c r="BJ31" s="703"/>
      <c r="BK31" s="703"/>
      <c r="BL31" s="703"/>
      <c r="BM31" s="654">
        <v>95.7</v>
      </c>
      <c r="BN31" s="703"/>
      <c r="BO31" s="703"/>
      <c r="BP31" s="703"/>
      <c r="BQ31" s="704"/>
      <c r="BR31" s="706">
        <v>99</v>
      </c>
      <c r="BS31" s="703"/>
      <c r="BT31" s="703"/>
      <c r="BU31" s="703"/>
      <c r="BV31" s="703"/>
      <c r="BW31" s="703"/>
      <c r="BX31" s="654">
        <v>96.3</v>
      </c>
      <c r="BY31" s="703"/>
      <c r="BZ31" s="703"/>
      <c r="CA31" s="703"/>
      <c r="CB31" s="704"/>
      <c r="CD31" s="699"/>
      <c r="CE31" s="700"/>
      <c r="CF31" s="656" t="s">
        <v>316</v>
      </c>
      <c r="CG31" s="657"/>
      <c r="CH31" s="657"/>
      <c r="CI31" s="657"/>
      <c r="CJ31" s="657"/>
      <c r="CK31" s="657"/>
      <c r="CL31" s="657"/>
      <c r="CM31" s="657"/>
      <c r="CN31" s="657"/>
      <c r="CO31" s="657"/>
      <c r="CP31" s="657"/>
      <c r="CQ31" s="658"/>
      <c r="CR31" s="659">
        <v>27682</v>
      </c>
      <c r="CS31" s="689"/>
      <c r="CT31" s="689"/>
      <c r="CU31" s="689"/>
      <c r="CV31" s="689"/>
      <c r="CW31" s="689"/>
      <c r="CX31" s="689"/>
      <c r="CY31" s="690"/>
      <c r="CZ31" s="664">
        <v>0.5</v>
      </c>
      <c r="DA31" s="691"/>
      <c r="DB31" s="691"/>
      <c r="DC31" s="694"/>
      <c r="DD31" s="668">
        <v>27669</v>
      </c>
      <c r="DE31" s="689"/>
      <c r="DF31" s="689"/>
      <c r="DG31" s="689"/>
      <c r="DH31" s="689"/>
      <c r="DI31" s="689"/>
      <c r="DJ31" s="689"/>
      <c r="DK31" s="690"/>
      <c r="DL31" s="668">
        <v>27669</v>
      </c>
      <c r="DM31" s="689"/>
      <c r="DN31" s="689"/>
      <c r="DO31" s="689"/>
      <c r="DP31" s="689"/>
      <c r="DQ31" s="689"/>
      <c r="DR31" s="689"/>
      <c r="DS31" s="689"/>
      <c r="DT31" s="689"/>
      <c r="DU31" s="689"/>
      <c r="DV31" s="690"/>
      <c r="DW31" s="664">
        <v>0.9</v>
      </c>
      <c r="DX31" s="691"/>
      <c r="DY31" s="691"/>
      <c r="DZ31" s="691"/>
      <c r="EA31" s="691"/>
      <c r="EB31" s="691"/>
      <c r="EC31" s="692"/>
    </row>
    <row r="32" spans="2:133" ht="11.25" customHeight="1" x14ac:dyDescent="0.2">
      <c r="B32" s="656" t="s">
        <v>317</v>
      </c>
      <c r="C32" s="657"/>
      <c r="D32" s="657"/>
      <c r="E32" s="657"/>
      <c r="F32" s="657"/>
      <c r="G32" s="657"/>
      <c r="H32" s="657"/>
      <c r="I32" s="657"/>
      <c r="J32" s="657"/>
      <c r="K32" s="657"/>
      <c r="L32" s="657"/>
      <c r="M32" s="657"/>
      <c r="N32" s="657"/>
      <c r="O32" s="657"/>
      <c r="P32" s="657"/>
      <c r="Q32" s="658"/>
      <c r="R32" s="659">
        <v>365611</v>
      </c>
      <c r="S32" s="660"/>
      <c r="T32" s="660"/>
      <c r="U32" s="660"/>
      <c r="V32" s="660"/>
      <c r="W32" s="660"/>
      <c r="X32" s="660"/>
      <c r="Y32" s="661"/>
      <c r="Z32" s="662">
        <v>6.9</v>
      </c>
      <c r="AA32" s="662"/>
      <c r="AB32" s="662"/>
      <c r="AC32" s="662"/>
      <c r="AD32" s="663" t="s">
        <v>179</v>
      </c>
      <c r="AE32" s="663"/>
      <c r="AF32" s="663"/>
      <c r="AG32" s="663"/>
      <c r="AH32" s="663"/>
      <c r="AI32" s="663"/>
      <c r="AJ32" s="663"/>
      <c r="AK32" s="663"/>
      <c r="AL32" s="664" t="s">
        <v>141</v>
      </c>
      <c r="AM32" s="665"/>
      <c r="AN32" s="665"/>
      <c r="AO32" s="666"/>
      <c r="AP32" s="709"/>
      <c r="AQ32" s="710"/>
      <c r="AR32" s="710"/>
      <c r="AS32" s="710"/>
      <c r="AT32" s="714"/>
      <c r="AU32" s="214" t="s">
        <v>318</v>
      </c>
      <c r="AX32" s="656" t="s">
        <v>319</v>
      </c>
      <c r="AY32" s="657"/>
      <c r="AZ32" s="657"/>
      <c r="BA32" s="657"/>
      <c r="BB32" s="657"/>
      <c r="BC32" s="657"/>
      <c r="BD32" s="657"/>
      <c r="BE32" s="657"/>
      <c r="BF32" s="658"/>
      <c r="BG32" s="716">
        <v>97.1</v>
      </c>
      <c r="BH32" s="689"/>
      <c r="BI32" s="689"/>
      <c r="BJ32" s="689"/>
      <c r="BK32" s="689"/>
      <c r="BL32" s="689"/>
      <c r="BM32" s="665">
        <v>95.5</v>
      </c>
      <c r="BN32" s="689"/>
      <c r="BO32" s="689"/>
      <c r="BP32" s="689"/>
      <c r="BQ32" s="705"/>
      <c r="BR32" s="716">
        <v>98.6</v>
      </c>
      <c r="BS32" s="689"/>
      <c r="BT32" s="689"/>
      <c r="BU32" s="689"/>
      <c r="BV32" s="689"/>
      <c r="BW32" s="689"/>
      <c r="BX32" s="665">
        <v>97.1</v>
      </c>
      <c r="BY32" s="689"/>
      <c r="BZ32" s="689"/>
      <c r="CA32" s="689"/>
      <c r="CB32" s="705"/>
      <c r="CD32" s="701"/>
      <c r="CE32" s="702"/>
      <c r="CF32" s="656" t="s">
        <v>320</v>
      </c>
      <c r="CG32" s="657"/>
      <c r="CH32" s="657"/>
      <c r="CI32" s="657"/>
      <c r="CJ32" s="657"/>
      <c r="CK32" s="657"/>
      <c r="CL32" s="657"/>
      <c r="CM32" s="657"/>
      <c r="CN32" s="657"/>
      <c r="CO32" s="657"/>
      <c r="CP32" s="657"/>
      <c r="CQ32" s="658"/>
      <c r="CR32" s="659">
        <v>264</v>
      </c>
      <c r="CS32" s="660"/>
      <c r="CT32" s="660"/>
      <c r="CU32" s="660"/>
      <c r="CV32" s="660"/>
      <c r="CW32" s="660"/>
      <c r="CX32" s="660"/>
      <c r="CY32" s="661"/>
      <c r="CZ32" s="664">
        <v>0</v>
      </c>
      <c r="DA32" s="691"/>
      <c r="DB32" s="691"/>
      <c r="DC32" s="694"/>
      <c r="DD32" s="668">
        <v>264</v>
      </c>
      <c r="DE32" s="660"/>
      <c r="DF32" s="660"/>
      <c r="DG32" s="660"/>
      <c r="DH32" s="660"/>
      <c r="DI32" s="660"/>
      <c r="DJ32" s="660"/>
      <c r="DK32" s="661"/>
      <c r="DL32" s="668">
        <v>264</v>
      </c>
      <c r="DM32" s="660"/>
      <c r="DN32" s="660"/>
      <c r="DO32" s="660"/>
      <c r="DP32" s="660"/>
      <c r="DQ32" s="660"/>
      <c r="DR32" s="660"/>
      <c r="DS32" s="660"/>
      <c r="DT32" s="660"/>
      <c r="DU32" s="660"/>
      <c r="DV32" s="661"/>
      <c r="DW32" s="664">
        <v>0</v>
      </c>
      <c r="DX32" s="691"/>
      <c r="DY32" s="691"/>
      <c r="DZ32" s="691"/>
      <c r="EA32" s="691"/>
      <c r="EB32" s="691"/>
      <c r="EC32" s="692"/>
    </row>
    <row r="33" spans="2:133" ht="11.25" customHeight="1" x14ac:dyDescent="0.2">
      <c r="B33" s="656" t="s">
        <v>321</v>
      </c>
      <c r="C33" s="657"/>
      <c r="D33" s="657"/>
      <c r="E33" s="657"/>
      <c r="F33" s="657"/>
      <c r="G33" s="657"/>
      <c r="H33" s="657"/>
      <c r="I33" s="657"/>
      <c r="J33" s="657"/>
      <c r="K33" s="657"/>
      <c r="L33" s="657"/>
      <c r="M33" s="657"/>
      <c r="N33" s="657"/>
      <c r="O33" s="657"/>
      <c r="P33" s="657"/>
      <c r="Q33" s="658"/>
      <c r="R33" s="659">
        <v>37287</v>
      </c>
      <c r="S33" s="660"/>
      <c r="T33" s="660"/>
      <c r="U33" s="660"/>
      <c r="V33" s="660"/>
      <c r="W33" s="660"/>
      <c r="X33" s="660"/>
      <c r="Y33" s="661"/>
      <c r="Z33" s="662">
        <v>0.7</v>
      </c>
      <c r="AA33" s="662"/>
      <c r="AB33" s="662"/>
      <c r="AC33" s="662"/>
      <c r="AD33" s="663">
        <v>7971</v>
      </c>
      <c r="AE33" s="663"/>
      <c r="AF33" s="663"/>
      <c r="AG33" s="663"/>
      <c r="AH33" s="663"/>
      <c r="AI33" s="663"/>
      <c r="AJ33" s="663"/>
      <c r="AK33" s="663"/>
      <c r="AL33" s="664">
        <v>0.3</v>
      </c>
      <c r="AM33" s="665"/>
      <c r="AN33" s="665"/>
      <c r="AO33" s="666"/>
      <c r="AP33" s="711"/>
      <c r="AQ33" s="712"/>
      <c r="AR33" s="712"/>
      <c r="AS33" s="712"/>
      <c r="AT33" s="715"/>
      <c r="AU33" s="219"/>
      <c r="AV33" s="219"/>
      <c r="AW33" s="219"/>
      <c r="AX33" s="680" t="s">
        <v>322</v>
      </c>
      <c r="AY33" s="681"/>
      <c r="AZ33" s="681"/>
      <c r="BA33" s="681"/>
      <c r="BB33" s="681"/>
      <c r="BC33" s="681"/>
      <c r="BD33" s="681"/>
      <c r="BE33" s="681"/>
      <c r="BF33" s="682"/>
      <c r="BG33" s="717">
        <v>99.4</v>
      </c>
      <c r="BH33" s="718"/>
      <c r="BI33" s="718"/>
      <c r="BJ33" s="718"/>
      <c r="BK33" s="718"/>
      <c r="BL33" s="718"/>
      <c r="BM33" s="719">
        <v>95</v>
      </c>
      <c r="BN33" s="718"/>
      <c r="BO33" s="718"/>
      <c r="BP33" s="718"/>
      <c r="BQ33" s="720"/>
      <c r="BR33" s="717">
        <v>99.4</v>
      </c>
      <c r="BS33" s="718"/>
      <c r="BT33" s="718"/>
      <c r="BU33" s="718"/>
      <c r="BV33" s="718"/>
      <c r="BW33" s="718"/>
      <c r="BX33" s="719">
        <v>94.6</v>
      </c>
      <c r="BY33" s="718"/>
      <c r="BZ33" s="718"/>
      <c r="CA33" s="718"/>
      <c r="CB33" s="720"/>
      <c r="CD33" s="656" t="s">
        <v>323</v>
      </c>
      <c r="CE33" s="657"/>
      <c r="CF33" s="657"/>
      <c r="CG33" s="657"/>
      <c r="CH33" s="657"/>
      <c r="CI33" s="657"/>
      <c r="CJ33" s="657"/>
      <c r="CK33" s="657"/>
      <c r="CL33" s="657"/>
      <c r="CM33" s="657"/>
      <c r="CN33" s="657"/>
      <c r="CO33" s="657"/>
      <c r="CP33" s="657"/>
      <c r="CQ33" s="658"/>
      <c r="CR33" s="659">
        <v>2447952</v>
      </c>
      <c r="CS33" s="689"/>
      <c r="CT33" s="689"/>
      <c r="CU33" s="689"/>
      <c r="CV33" s="689"/>
      <c r="CW33" s="689"/>
      <c r="CX33" s="689"/>
      <c r="CY33" s="690"/>
      <c r="CZ33" s="664">
        <v>47.1</v>
      </c>
      <c r="DA33" s="691"/>
      <c r="DB33" s="691"/>
      <c r="DC33" s="694"/>
      <c r="DD33" s="668">
        <v>1790322</v>
      </c>
      <c r="DE33" s="689"/>
      <c r="DF33" s="689"/>
      <c r="DG33" s="689"/>
      <c r="DH33" s="689"/>
      <c r="DI33" s="689"/>
      <c r="DJ33" s="689"/>
      <c r="DK33" s="690"/>
      <c r="DL33" s="668">
        <v>1051475</v>
      </c>
      <c r="DM33" s="689"/>
      <c r="DN33" s="689"/>
      <c r="DO33" s="689"/>
      <c r="DP33" s="689"/>
      <c r="DQ33" s="689"/>
      <c r="DR33" s="689"/>
      <c r="DS33" s="689"/>
      <c r="DT33" s="689"/>
      <c r="DU33" s="689"/>
      <c r="DV33" s="690"/>
      <c r="DW33" s="664">
        <v>33.6</v>
      </c>
      <c r="DX33" s="691"/>
      <c r="DY33" s="691"/>
      <c r="DZ33" s="691"/>
      <c r="EA33" s="691"/>
      <c r="EB33" s="691"/>
      <c r="EC33" s="692"/>
    </row>
    <row r="34" spans="2:133" ht="11.25" customHeight="1" x14ac:dyDescent="0.2">
      <c r="B34" s="656" t="s">
        <v>324</v>
      </c>
      <c r="C34" s="657"/>
      <c r="D34" s="657"/>
      <c r="E34" s="657"/>
      <c r="F34" s="657"/>
      <c r="G34" s="657"/>
      <c r="H34" s="657"/>
      <c r="I34" s="657"/>
      <c r="J34" s="657"/>
      <c r="K34" s="657"/>
      <c r="L34" s="657"/>
      <c r="M34" s="657"/>
      <c r="N34" s="657"/>
      <c r="O34" s="657"/>
      <c r="P34" s="657"/>
      <c r="Q34" s="658"/>
      <c r="R34" s="659">
        <v>219760</v>
      </c>
      <c r="S34" s="660"/>
      <c r="T34" s="660"/>
      <c r="U34" s="660"/>
      <c r="V34" s="660"/>
      <c r="W34" s="660"/>
      <c r="X34" s="660"/>
      <c r="Y34" s="661"/>
      <c r="Z34" s="662">
        <v>4.2</v>
      </c>
      <c r="AA34" s="662"/>
      <c r="AB34" s="662"/>
      <c r="AC34" s="662"/>
      <c r="AD34" s="663" t="s">
        <v>179</v>
      </c>
      <c r="AE34" s="663"/>
      <c r="AF34" s="663"/>
      <c r="AG34" s="663"/>
      <c r="AH34" s="663"/>
      <c r="AI34" s="663"/>
      <c r="AJ34" s="663"/>
      <c r="AK34" s="663"/>
      <c r="AL34" s="664" t="s">
        <v>141</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325</v>
      </c>
      <c r="CE34" s="657"/>
      <c r="CF34" s="657"/>
      <c r="CG34" s="657"/>
      <c r="CH34" s="657"/>
      <c r="CI34" s="657"/>
      <c r="CJ34" s="657"/>
      <c r="CK34" s="657"/>
      <c r="CL34" s="657"/>
      <c r="CM34" s="657"/>
      <c r="CN34" s="657"/>
      <c r="CO34" s="657"/>
      <c r="CP34" s="657"/>
      <c r="CQ34" s="658"/>
      <c r="CR34" s="659">
        <v>767654</v>
      </c>
      <c r="CS34" s="660"/>
      <c r="CT34" s="660"/>
      <c r="CU34" s="660"/>
      <c r="CV34" s="660"/>
      <c r="CW34" s="660"/>
      <c r="CX34" s="660"/>
      <c r="CY34" s="661"/>
      <c r="CZ34" s="664">
        <v>14.8</v>
      </c>
      <c r="DA34" s="691"/>
      <c r="DB34" s="691"/>
      <c r="DC34" s="694"/>
      <c r="DD34" s="668">
        <v>493163</v>
      </c>
      <c r="DE34" s="660"/>
      <c r="DF34" s="660"/>
      <c r="DG34" s="660"/>
      <c r="DH34" s="660"/>
      <c r="DI34" s="660"/>
      <c r="DJ34" s="660"/>
      <c r="DK34" s="661"/>
      <c r="DL34" s="668">
        <v>406278</v>
      </c>
      <c r="DM34" s="660"/>
      <c r="DN34" s="660"/>
      <c r="DO34" s="660"/>
      <c r="DP34" s="660"/>
      <c r="DQ34" s="660"/>
      <c r="DR34" s="660"/>
      <c r="DS34" s="660"/>
      <c r="DT34" s="660"/>
      <c r="DU34" s="660"/>
      <c r="DV34" s="661"/>
      <c r="DW34" s="664">
        <v>13</v>
      </c>
      <c r="DX34" s="691"/>
      <c r="DY34" s="691"/>
      <c r="DZ34" s="691"/>
      <c r="EA34" s="691"/>
      <c r="EB34" s="691"/>
      <c r="EC34" s="692"/>
    </row>
    <row r="35" spans="2:133" ht="11.25" customHeight="1" x14ac:dyDescent="0.2">
      <c r="B35" s="656" t="s">
        <v>326</v>
      </c>
      <c r="C35" s="657"/>
      <c r="D35" s="657"/>
      <c r="E35" s="657"/>
      <c r="F35" s="657"/>
      <c r="G35" s="657"/>
      <c r="H35" s="657"/>
      <c r="I35" s="657"/>
      <c r="J35" s="657"/>
      <c r="K35" s="657"/>
      <c r="L35" s="657"/>
      <c r="M35" s="657"/>
      <c r="N35" s="657"/>
      <c r="O35" s="657"/>
      <c r="P35" s="657"/>
      <c r="Q35" s="658"/>
      <c r="R35" s="659">
        <v>75703</v>
      </c>
      <c r="S35" s="660"/>
      <c r="T35" s="660"/>
      <c r="U35" s="660"/>
      <c r="V35" s="660"/>
      <c r="W35" s="660"/>
      <c r="X35" s="660"/>
      <c r="Y35" s="661"/>
      <c r="Z35" s="662">
        <v>1.4</v>
      </c>
      <c r="AA35" s="662"/>
      <c r="AB35" s="662"/>
      <c r="AC35" s="662"/>
      <c r="AD35" s="663" t="s">
        <v>179</v>
      </c>
      <c r="AE35" s="663"/>
      <c r="AF35" s="663"/>
      <c r="AG35" s="663"/>
      <c r="AH35" s="663"/>
      <c r="AI35" s="663"/>
      <c r="AJ35" s="663"/>
      <c r="AK35" s="663"/>
      <c r="AL35" s="664" t="s">
        <v>141</v>
      </c>
      <c r="AM35" s="665"/>
      <c r="AN35" s="665"/>
      <c r="AO35" s="666"/>
      <c r="AP35" s="222"/>
      <c r="AQ35" s="641" t="s">
        <v>327</v>
      </c>
      <c r="AR35" s="642"/>
      <c r="AS35" s="642"/>
      <c r="AT35" s="642"/>
      <c r="AU35" s="642"/>
      <c r="AV35" s="642"/>
      <c r="AW35" s="642"/>
      <c r="AX35" s="642"/>
      <c r="AY35" s="642"/>
      <c r="AZ35" s="642"/>
      <c r="BA35" s="642"/>
      <c r="BB35" s="642"/>
      <c r="BC35" s="642"/>
      <c r="BD35" s="642"/>
      <c r="BE35" s="642"/>
      <c r="BF35" s="643"/>
      <c r="BG35" s="641" t="s">
        <v>328</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329</v>
      </c>
      <c r="CE35" s="657"/>
      <c r="CF35" s="657"/>
      <c r="CG35" s="657"/>
      <c r="CH35" s="657"/>
      <c r="CI35" s="657"/>
      <c r="CJ35" s="657"/>
      <c r="CK35" s="657"/>
      <c r="CL35" s="657"/>
      <c r="CM35" s="657"/>
      <c r="CN35" s="657"/>
      <c r="CO35" s="657"/>
      <c r="CP35" s="657"/>
      <c r="CQ35" s="658"/>
      <c r="CR35" s="659">
        <v>204755</v>
      </c>
      <c r="CS35" s="689"/>
      <c r="CT35" s="689"/>
      <c r="CU35" s="689"/>
      <c r="CV35" s="689"/>
      <c r="CW35" s="689"/>
      <c r="CX35" s="689"/>
      <c r="CY35" s="690"/>
      <c r="CZ35" s="664">
        <v>3.9</v>
      </c>
      <c r="DA35" s="691"/>
      <c r="DB35" s="691"/>
      <c r="DC35" s="694"/>
      <c r="DD35" s="668">
        <v>184242</v>
      </c>
      <c r="DE35" s="689"/>
      <c r="DF35" s="689"/>
      <c r="DG35" s="689"/>
      <c r="DH35" s="689"/>
      <c r="DI35" s="689"/>
      <c r="DJ35" s="689"/>
      <c r="DK35" s="690"/>
      <c r="DL35" s="668">
        <v>62451</v>
      </c>
      <c r="DM35" s="689"/>
      <c r="DN35" s="689"/>
      <c r="DO35" s="689"/>
      <c r="DP35" s="689"/>
      <c r="DQ35" s="689"/>
      <c r="DR35" s="689"/>
      <c r="DS35" s="689"/>
      <c r="DT35" s="689"/>
      <c r="DU35" s="689"/>
      <c r="DV35" s="690"/>
      <c r="DW35" s="664">
        <v>2</v>
      </c>
      <c r="DX35" s="691"/>
      <c r="DY35" s="691"/>
      <c r="DZ35" s="691"/>
      <c r="EA35" s="691"/>
      <c r="EB35" s="691"/>
      <c r="EC35" s="692"/>
    </row>
    <row r="36" spans="2:133" ht="11.25" customHeight="1" x14ac:dyDescent="0.2">
      <c r="B36" s="656" t="s">
        <v>330</v>
      </c>
      <c r="C36" s="657"/>
      <c r="D36" s="657"/>
      <c r="E36" s="657"/>
      <c r="F36" s="657"/>
      <c r="G36" s="657"/>
      <c r="H36" s="657"/>
      <c r="I36" s="657"/>
      <c r="J36" s="657"/>
      <c r="K36" s="657"/>
      <c r="L36" s="657"/>
      <c r="M36" s="657"/>
      <c r="N36" s="657"/>
      <c r="O36" s="657"/>
      <c r="P36" s="657"/>
      <c r="Q36" s="658"/>
      <c r="R36" s="659">
        <v>54063</v>
      </c>
      <c r="S36" s="660"/>
      <c r="T36" s="660"/>
      <c r="U36" s="660"/>
      <c r="V36" s="660"/>
      <c r="W36" s="660"/>
      <c r="X36" s="660"/>
      <c r="Y36" s="661"/>
      <c r="Z36" s="662">
        <v>1</v>
      </c>
      <c r="AA36" s="662"/>
      <c r="AB36" s="662"/>
      <c r="AC36" s="662"/>
      <c r="AD36" s="663" t="s">
        <v>179</v>
      </c>
      <c r="AE36" s="663"/>
      <c r="AF36" s="663"/>
      <c r="AG36" s="663"/>
      <c r="AH36" s="663"/>
      <c r="AI36" s="663"/>
      <c r="AJ36" s="663"/>
      <c r="AK36" s="663"/>
      <c r="AL36" s="664" t="s">
        <v>141</v>
      </c>
      <c r="AM36" s="665"/>
      <c r="AN36" s="665"/>
      <c r="AO36" s="666"/>
      <c r="AP36" s="222"/>
      <c r="AQ36" s="721" t="s">
        <v>331</v>
      </c>
      <c r="AR36" s="722"/>
      <c r="AS36" s="722"/>
      <c r="AT36" s="722"/>
      <c r="AU36" s="722"/>
      <c r="AV36" s="722"/>
      <c r="AW36" s="722"/>
      <c r="AX36" s="722"/>
      <c r="AY36" s="723"/>
      <c r="AZ36" s="648">
        <v>394230</v>
      </c>
      <c r="BA36" s="649"/>
      <c r="BB36" s="649"/>
      <c r="BC36" s="649"/>
      <c r="BD36" s="649"/>
      <c r="BE36" s="649"/>
      <c r="BF36" s="724"/>
      <c r="BG36" s="645" t="s">
        <v>332</v>
      </c>
      <c r="BH36" s="646"/>
      <c r="BI36" s="646"/>
      <c r="BJ36" s="646"/>
      <c r="BK36" s="646"/>
      <c r="BL36" s="646"/>
      <c r="BM36" s="646"/>
      <c r="BN36" s="646"/>
      <c r="BO36" s="646"/>
      <c r="BP36" s="646"/>
      <c r="BQ36" s="646"/>
      <c r="BR36" s="646"/>
      <c r="BS36" s="646"/>
      <c r="BT36" s="646"/>
      <c r="BU36" s="647"/>
      <c r="BV36" s="648">
        <v>16529</v>
      </c>
      <c r="BW36" s="649"/>
      <c r="BX36" s="649"/>
      <c r="BY36" s="649"/>
      <c r="BZ36" s="649"/>
      <c r="CA36" s="649"/>
      <c r="CB36" s="724"/>
      <c r="CD36" s="656" t="s">
        <v>333</v>
      </c>
      <c r="CE36" s="657"/>
      <c r="CF36" s="657"/>
      <c r="CG36" s="657"/>
      <c r="CH36" s="657"/>
      <c r="CI36" s="657"/>
      <c r="CJ36" s="657"/>
      <c r="CK36" s="657"/>
      <c r="CL36" s="657"/>
      <c r="CM36" s="657"/>
      <c r="CN36" s="657"/>
      <c r="CO36" s="657"/>
      <c r="CP36" s="657"/>
      <c r="CQ36" s="658"/>
      <c r="CR36" s="659">
        <v>910089</v>
      </c>
      <c r="CS36" s="660"/>
      <c r="CT36" s="660"/>
      <c r="CU36" s="660"/>
      <c r="CV36" s="660"/>
      <c r="CW36" s="660"/>
      <c r="CX36" s="660"/>
      <c r="CY36" s="661"/>
      <c r="CZ36" s="664">
        <v>17.5</v>
      </c>
      <c r="DA36" s="691"/>
      <c r="DB36" s="691"/>
      <c r="DC36" s="694"/>
      <c r="DD36" s="668">
        <v>783931</v>
      </c>
      <c r="DE36" s="660"/>
      <c r="DF36" s="660"/>
      <c r="DG36" s="660"/>
      <c r="DH36" s="660"/>
      <c r="DI36" s="660"/>
      <c r="DJ36" s="660"/>
      <c r="DK36" s="661"/>
      <c r="DL36" s="668">
        <v>480393</v>
      </c>
      <c r="DM36" s="660"/>
      <c r="DN36" s="660"/>
      <c r="DO36" s="660"/>
      <c r="DP36" s="660"/>
      <c r="DQ36" s="660"/>
      <c r="DR36" s="660"/>
      <c r="DS36" s="660"/>
      <c r="DT36" s="660"/>
      <c r="DU36" s="660"/>
      <c r="DV36" s="661"/>
      <c r="DW36" s="664">
        <v>15.4</v>
      </c>
      <c r="DX36" s="691"/>
      <c r="DY36" s="691"/>
      <c r="DZ36" s="691"/>
      <c r="EA36" s="691"/>
      <c r="EB36" s="691"/>
      <c r="EC36" s="692"/>
    </row>
    <row r="37" spans="2:133" ht="11.25" customHeight="1" x14ac:dyDescent="0.2">
      <c r="B37" s="656" t="s">
        <v>334</v>
      </c>
      <c r="C37" s="657"/>
      <c r="D37" s="657"/>
      <c r="E37" s="657"/>
      <c r="F37" s="657"/>
      <c r="G37" s="657"/>
      <c r="H37" s="657"/>
      <c r="I37" s="657"/>
      <c r="J37" s="657"/>
      <c r="K37" s="657"/>
      <c r="L37" s="657"/>
      <c r="M37" s="657"/>
      <c r="N37" s="657"/>
      <c r="O37" s="657"/>
      <c r="P37" s="657"/>
      <c r="Q37" s="658"/>
      <c r="R37" s="659">
        <v>162136</v>
      </c>
      <c r="S37" s="660"/>
      <c r="T37" s="660"/>
      <c r="U37" s="660"/>
      <c r="V37" s="660"/>
      <c r="W37" s="660"/>
      <c r="X37" s="660"/>
      <c r="Y37" s="661"/>
      <c r="Z37" s="662">
        <v>3.1</v>
      </c>
      <c r="AA37" s="662"/>
      <c r="AB37" s="662"/>
      <c r="AC37" s="662"/>
      <c r="AD37" s="663">
        <v>561</v>
      </c>
      <c r="AE37" s="663"/>
      <c r="AF37" s="663"/>
      <c r="AG37" s="663"/>
      <c r="AH37" s="663"/>
      <c r="AI37" s="663"/>
      <c r="AJ37" s="663"/>
      <c r="AK37" s="663"/>
      <c r="AL37" s="664">
        <v>0</v>
      </c>
      <c r="AM37" s="665"/>
      <c r="AN37" s="665"/>
      <c r="AO37" s="666"/>
      <c r="AQ37" s="725" t="s">
        <v>335</v>
      </c>
      <c r="AR37" s="726"/>
      <c r="AS37" s="726"/>
      <c r="AT37" s="726"/>
      <c r="AU37" s="726"/>
      <c r="AV37" s="726"/>
      <c r="AW37" s="726"/>
      <c r="AX37" s="726"/>
      <c r="AY37" s="727"/>
      <c r="AZ37" s="659">
        <v>195944</v>
      </c>
      <c r="BA37" s="660"/>
      <c r="BB37" s="660"/>
      <c r="BC37" s="660"/>
      <c r="BD37" s="689"/>
      <c r="BE37" s="689"/>
      <c r="BF37" s="705"/>
      <c r="BG37" s="656" t="s">
        <v>336</v>
      </c>
      <c r="BH37" s="657"/>
      <c r="BI37" s="657"/>
      <c r="BJ37" s="657"/>
      <c r="BK37" s="657"/>
      <c r="BL37" s="657"/>
      <c r="BM37" s="657"/>
      <c r="BN37" s="657"/>
      <c r="BO37" s="657"/>
      <c r="BP37" s="657"/>
      <c r="BQ37" s="657"/>
      <c r="BR37" s="657"/>
      <c r="BS37" s="657"/>
      <c r="BT37" s="657"/>
      <c r="BU37" s="658"/>
      <c r="BV37" s="659">
        <v>14760</v>
      </c>
      <c r="BW37" s="660"/>
      <c r="BX37" s="660"/>
      <c r="BY37" s="660"/>
      <c r="BZ37" s="660"/>
      <c r="CA37" s="660"/>
      <c r="CB37" s="669"/>
      <c r="CD37" s="656" t="s">
        <v>337</v>
      </c>
      <c r="CE37" s="657"/>
      <c r="CF37" s="657"/>
      <c r="CG37" s="657"/>
      <c r="CH37" s="657"/>
      <c r="CI37" s="657"/>
      <c r="CJ37" s="657"/>
      <c r="CK37" s="657"/>
      <c r="CL37" s="657"/>
      <c r="CM37" s="657"/>
      <c r="CN37" s="657"/>
      <c r="CO37" s="657"/>
      <c r="CP37" s="657"/>
      <c r="CQ37" s="658"/>
      <c r="CR37" s="659">
        <v>298133</v>
      </c>
      <c r="CS37" s="689"/>
      <c r="CT37" s="689"/>
      <c r="CU37" s="689"/>
      <c r="CV37" s="689"/>
      <c r="CW37" s="689"/>
      <c r="CX37" s="689"/>
      <c r="CY37" s="690"/>
      <c r="CZ37" s="664">
        <v>5.7</v>
      </c>
      <c r="DA37" s="691"/>
      <c r="DB37" s="691"/>
      <c r="DC37" s="694"/>
      <c r="DD37" s="668">
        <v>262133</v>
      </c>
      <c r="DE37" s="689"/>
      <c r="DF37" s="689"/>
      <c r="DG37" s="689"/>
      <c r="DH37" s="689"/>
      <c r="DI37" s="689"/>
      <c r="DJ37" s="689"/>
      <c r="DK37" s="690"/>
      <c r="DL37" s="668">
        <v>256056</v>
      </c>
      <c r="DM37" s="689"/>
      <c r="DN37" s="689"/>
      <c r="DO37" s="689"/>
      <c r="DP37" s="689"/>
      <c r="DQ37" s="689"/>
      <c r="DR37" s="689"/>
      <c r="DS37" s="689"/>
      <c r="DT37" s="689"/>
      <c r="DU37" s="689"/>
      <c r="DV37" s="690"/>
      <c r="DW37" s="664">
        <v>8.1999999999999993</v>
      </c>
      <c r="DX37" s="691"/>
      <c r="DY37" s="691"/>
      <c r="DZ37" s="691"/>
      <c r="EA37" s="691"/>
      <c r="EB37" s="691"/>
      <c r="EC37" s="692"/>
    </row>
    <row r="38" spans="2:133" ht="11.25" customHeight="1" x14ac:dyDescent="0.2">
      <c r="B38" s="656" t="s">
        <v>338</v>
      </c>
      <c r="C38" s="657"/>
      <c r="D38" s="657"/>
      <c r="E38" s="657"/>
      <c r="F38" s="657"/>
      <c r="G38" s="657"/>
      <c r="H38" s="657"/>
      <c r="I38" s="657"/>
      <c r="J38" s="657"/>
      <c r="K38" s="657"/>
      <c r="L38" s="657"/>
      <c r="M38" s="657"/>
      <c r="N38" s="657"/>
      <c r="O38" s="657"/>
      <c r="P38" s="657"/>
      <c r="Q38" s="658"/>
      <c r="R38" s="659">
        <v>331269</v>
      </c>
      <c r="S38" s="660"/>
      <c r="T38" s="660"/>
      <c r="U38" s="660"/>
      <c r="V38" s="660"/>
      <c r="W38" s="660"/>
      <c r="X38" s="660"/>
      <c r="Y38" s="661"/>
      <c r="Z38" s="662">
        <v>6.3</v>
      </c>
      <c r="AA38" s="662"/>
      <c r="AB38" s="662"/>
      <c r="AC38" s="662"/>
      <c r="AD38" s="663" t="s">
        <v>242</v>
      </c>
      <c r="AE38" s="663"/>
      <c r="AF38" s="663"/>
      <c r="AG38" s="663"/>
      <c r="AH38" s="663"/>
      <c r="AI38" s="663"/>
      <c r="AJ38" s="663"/>
      <c r="AK38" s="663"/>
      <c r="AL38" s="664" t="s">
        <v>141</v>
      </c>
      <c r="AM38" s="665"/>
      <c r="AN38" s="665"/>
      <c r="AO38" s="666"/>
      <c r="AQ38" s="725" t="s">
        <v>339</v>
      </c>
      <c r="AR38" s="726"/>
      <c r="AS38" s="726"/>
      <c r="AT38" s="726"/>
      <c r="AU38" s="726"/>
      <c r="AV38" s="726"/>
      <c r="AW38" s="726"/>
      <c r="AX38" s="726"/>
      <c r="AY38" s="727"/>
      <c r="AZ38" s="659">
        <v>50484</v>
      </c>
      <c r="BA38" s="660"/>
      <c r="BB38" s="660"/>
      <c r="BC38" s="660"/>
      <c r="BD38" s="689"/>
      <c r="BE38" s="689"/>
      <c r="BF38" s="705"/>
      <c r="BG38" s="656" t="s">
        <v>340</v>
      </c>
      <c r="BH38" s="657"/>
      <c r="BI38" s="657"/>
      <c r="BJ38" s="657"/>
      <c r="BK38" s="657"/>
      <c r="BL38" s="657"/>
      <c r="BM38" s="657"/>
      <c r="BN38" s="657"/>
      <c r="BO38" s="657"/>
      <c r="BP38" s="657"/>
      <c r="BQ38" s="657"/>
      <c r="BR38" s="657"/>
      <c r="BS38" s="657"/>
      <c r="BT38" s="657"/>
      <c r="BU38" s="658"/>
      <c r="BV38" s="659">
        <v>654</v>
      </c>
      <c r="BW38" s="660"/>
      <c r="BX38" s="660"/>
      <c r="BY38" s="660"/>
      <c r="BZ38" s="660"/>
      <c r="CA38" s="660"/>
      <c r="CB38" s="669"/>
      <c r="CD38" s="656" t="s">
        <v>341</v>
      </c>
      <c r="CE38" s="657"/>
      <c r="CF38" s="657"/>
      <c r="CG38" s="657"/>
      <c r="CH38" s="657"/>
      <c r="CI38" s="657"/>
      <c r="CJ38" s="657"/>
      <c r="CK38" s="657"/>
      <c r="CL38" s="657"/>
      <c r="CM38" s="657"/>
      <c r="CN38" s="657"/>
      <c r="CO38" s="657"/>
      <c r="CP38" s="657"/>
      <c r="CQ38" s="658"/>
      <c r="CR38" s="659">
        <v>343746</v>
      </c>
      <c r="CS38" s="660"/>
      <c r="CT38" s="660"/>
      <c r="CU38" s="660"/>
      <c r="CV38" s="660"/>
      <c r="CW38" s="660"/>
      <c r="CX38" s="660"/>
      <c r="CY38" s="661"/>
      <c r="CZ38" s="664">
        <v>6.6</v>
      </c>
      <c r="DA38" s="691"/>
      <c r="DB38" s="691"/>
      <c r="DC38" s="694"/>
      <c r="DD38" s="668">
        <v>298297</v>
      </c>
      <c r="DE38" s="660"/>
      <c r="DF38" s="660"/>
      <c r="DG38" s="660"/>
      <c r="DH38" s="660"/>
      <c r="DI38" s="660"/>
      <c r="DJ38" s="660"/>
      <c r="DK38" s="661"/>
      <c r="DL38" s="668">
        <v>102353</v>
      </c>
      <c r="DM38" s="660"/>
      <c r="DN38" s="660"/>
      <c r="DO38" s="660"/>
      <c r="DP38" s="660"/>
      <c r="DQ38" s="660"/>
      <c r="DR38" s="660"/>
      <c r="DS38" s="660"/>
      <c r="DT38" s="660"/>
      <c r="DU38" s="660"/>
      <c r="DV38" s="661"/>
      <c r="DW38" s="664">
        <v>3.3</v>
      </c>
      <c r="DX38" s="691"/>
      <c r="DY38" s="691"/>
      <c r="DZ38" s="691"/>
      <c r="EA38" s="691"/>
      <c r="EB38" s="691"/>
      <c r="EC38" s="692"/>
    </row>
    <row r="39" spans="2:133" ht="11.25" customHeight="1" x14ac:dyDescent="0.2">
      <c r="B39" s="656" t="s">
        <v>342</v>
      </c>
      <c r="C39" s="657"/>
      <c r="D39" s="657"/>
      <c r="E39" s="657"/>
      <c r="F39" s="657"/>
      <c r="G39" s="657"/>
      <c r="H39" s="657"/>
      <c r="I39" s="657"/>
      <c r="J39" s="657"/>
      <c r="K39" s="657"/>
      <c r="L39" s="657"/>
      <c r="M39" s="657"/>
      <c r="N39" s="657"/>
      <c r="O39" s="657"/>
      <c r="P39" s="657"/>
      <c r="Q39" s="658"/>
      <c r="R39" s="659" t="s">
        <v>141</v>
      </c>
      <c r="S39" s="660"/>
      <c r="T39" s="660"/>
      <c r="U39" s="660"/>
      <c r="V39" s="660"/>
      <c r="W39" s="660"/>
      <c r="X39" s="660"/>
      <c r="Y39" s="661"/>
      <c r="Z39" s="662" t="s">
        <v>242</v>
      </c>
      <c r="AA39" s="662"/>
      <c r="AB39" s="662"/>
      <c r="AC39" s="662"/>
      <c r="AD39" s="663" t="s">
        <v>141</v>
      </c>
      <c r="AE39" s="663"/>
      <c r="AF39" s="663"/>
      <c r="AG39" s="663"/>
      <c r="AH39" s="663"/>
      <c r="AI39" s="663"/>
      <c r="AJ39" s="663"/>
      <c r="AK39" s="663"/>
      <c r="AL39" s="664" t="s">
        <v>141</v>
      </c>
      <c r="AM39" s="665"/>
      <c r="AN39" s="665"/>
      <c r="AO39" s="666"/>
      <c r="AQ39" s="725" t="s">
        <v>343</v>
      </c>
      <c r="AR39" s="726"/>
      <c r="AS39" s="726"/>
      <c r="AT39" s="726"/>
      <c r="AU39" s="726"/>
      <c r="AV39" s="726"/>
      <c r="AW39" s="726"/>
      <c r="AX39" s="726"/>
      <c r="AY39" s="727"/>
      <c r="AZ39" s="659" t="s">
        <v>141</v>
      </c>
      <c r="BA39" s="660"/>
      <c r="BB39" s="660"/>
      <c r="BC39" s="660"/>
      <c r="BD39" s="689"/>
      <c r="BE39" s="689"/>
      <c r="BF39" s="705"/>
      <c r="BG39" s="656" t="s">
        <v>344</v>
      </c>
      <c r="BH39" s="657"/>
      <c r="BI39" s="657"/>
      <c r="BJ39" s="657"/>
      <c r="BK39" s="657"/>
      <c r="BL39" s="657"/>
      <c r="BM39" s="657"/>
      <c r="BN39" s="657"/>
      <c r="BO39" s="657"/>
      <c r="BP39" s="657"/>
      <c r="BQ39" s="657"/>
      <c r="BR39" s="657"/>
      <c r="BS39" s="657"/>
      <c r="BT39" s="657"/>
      <c r="BU39" s="658"/>
      <c r="BV39" s="659">
        <v>1068</v>
      </c>
      <c r="BW39" s="660"/>
      <c r="BX39" s="660"/>
      <c r="BY39" s="660"/>
      <c r="BZ39" s="660"/>
      <c r="CA39" s="660"/>
      <c r="CB39" s="669"/>
      <c r="CD39" s="656" t="s">
        <v>345</v>
      </c>
      <c r="CE39" s="657"/>
      <c r="CF39" s="657"/>
      <c r="CG39" s="657"/>
      <c r="CH39" s="657"/>
      <c r="CI39" s="657"/>
      <c r="CJ39" s="657"/>
      <c r="CK39" s="657"/>
      <c r="CL39" s="657"/>
      <c r="CM39" s="657"/>
      <c r="CN39" s="657"/>
      <c r="CO39" s="657"/>
      <c r="CP39" s="657"/>
      <c r="CQ39" s="658"/>
      <c r="CR39" s="659">
        <v>181708</v>
      </c>
      <c r="CS39" s="689"/>
      <c r="CT39" s="689"/>
      <c r="CU39" s="689"/>
      <c r="CV39" s="689"/>
      <c r="CW39" s="689"/>
      <c r="CX39" s="689"/>
      <c r="CY39" s="690"/>
      <c r="CZ39" s="664">
        <v>3.5</v>
      </c>
      <c r="DA39" s="691"/>
      <c r="DB39" s="691"/>
      <c r="DC39" s="694"/>
      <c r="DD39" s="668">
        <v>30689</v>
      </c>
      <c r="DE39" s="689"/>
      <c r="DF39" s="689"/>
      <c r="DG39" s="689"/>
      <c r="DH39" s="689"/>
      <c r="DI39" s="689"/>
      <c r="DJ39" s="689"/>
      <c r="DK39" s="690"/>
      <c r="DL39" s="668" t="s">
        <v>141</v>
      </c>
      <c r="DM39" s="689"/>
      <c r="DN39" s="689"/>
      <c r="DO39" s="689"/>
      <c r="DP39" s="689"/>
      <c r="DQ39" s="689"/>
      <c r="DR39" s="689"/>
      <c r="DS39" s="689"/>
      <c r="DT39" s="689"/>
      <c r="DU39" s="689"/>
      <c r="DV39" s="690"/>
      <c r="DW39" s="664" t="s">
        <v>141</v>
      </c>
      <c r="DX39" s="691"/>
      <c r="DY39" s="691"/>
      <c r="DZ39" s="691"/>
      <c r="EA39" s="691"/>
      <c r="EB39" s="691"/>
      <c r="EC39" s="692"/>
    </row>
    <row r="40" spans="2:133" ht="11.25" customHeight="1" x14ac:dyDescent="0.2">
      <c r="B40" s="656" t="s">
        <v>346</v>
      </c>
      <c r="C40" s="657"/>
      <c r="D40" s="657"/>
      <c r="E40" s="657"/>
      <c r="F40" s="657"/>
      <c r="G40" s="657"/>
      <c r="H40" s="657"/>
      <c r="I40" s="657"/>
      <c r="J40" s="657"/>
      <c r="K40" s="657"/>
      <c r="L40" s="657"/>
      <c r="M40" s="657"/>
      <c r="N40" s="657"/>
      <c r="O40" s="657"/>
      <c r="P40" s="657"/>
      <c r="Q40" s="658"/>
      <c r="R40" s="659">
        <v>26769</v>
      </c>
      <c r="S40" s="660"/>
      <c r="T40" s="660"/>
      <c r="U40" s="660"/>
      <c r="V40" s="660"/>
      <c r="W40" s="660"/>
      <c r="X40" s="660"/>
      <c r="Y40" s="661"/>
      <c r="Z40" s="662">
        <v>0.5</v>
      </c>
      <c r="AA40" s="662"/>
      <c r="AB40" s="662"/>
      <c r="AC40" s="662"/>
      <c r="AD40" s="663" t="s">
        <v>141</v>
      </c>
      <c r="AE40" s="663"/>
      <c r="AF40" s="663"/>
      <c r="AG40" s="663"/>
      <c r="AH40" s="663"/>
      <c r="AI40" s="663"/>
      <c r="AJ40" s="663"/>
      <c r="AK40" s="663"/>
      <c r="AL40" s="664" t="s">
        <v>242</v>
      </c>
      <c r="AM40" s="665"/>
      <c r="AN40" s="665"/>
      <c r="AO40" s="666"/>
      <c r="AQ40" s="725" t="s">
        <v>347</v>
      </c>
      <c r="AR40" s="726"/>
      <c r="AS40" s="726"/>
      <c r="AT40" s="726"/>
      <c r="AU40" s="726"/>
      <c r="AV40" s="726"/>
      <c r="AW40" s="726"/>
      <c r="AX40" s="726"/>
      <c r="AY40" s="727"/>
      <c r="AZ40" s="659" t="s">
        <v>141</v>
      </c>
      <c r="BA40" s="660"/>
      <c r="BB40" s="660"/>
      <c r="BC40" s="660"/>
      <c r="BD40" s="689"/>
      <c r="BE40" s="689"/>
      <c r="BF40" s="705"/>
      <c r="BG40" s="709" t="s">
        <v>348</v>
      </c>
      <c r="BH40" s="710"/>
      <c r="BI40" s="710"/>
      <c r="BJ40" s="710"/>
      <c r="BK40" s="710"/>
      <c r="BL40" s="223"/>
      <c r="BM40" s="657" t="s">
        <v>349</v>
      </c>
      <c r="BN40" s="657"/>
      <c r="BO40" s="657"/>
      <c r="BP40" s="657"/>
      <c r="BQ40" s="657"/>
      <c r="BR40" s="657"/>
      <c r="BS40" s="657"/>
      <c r="BT40" s="657"/>
      <c r="BU40" s="658"/>
      <c r="BV40" s="659">
        <v>127</v>
      </c>
      <c r="BW40" s="660"/>
      <c r="BX40" s="660"/>
      <c r="BY40" s="660"/>
      <c r="BZ40" s="660"/>
      <c r="CA40" s="660"/>
      <c r="CB40" s="669"/>
      <c r="CD40" s="656" t="s">
        <v>350</v>
      </c>
      <c r="CE40" s="657"/>
      <c r="CF40" s="657"/>
      <c r="CG40" s="657"/>
      <c r="CH40" s="657"/>
      <c r="CI40" s="657"/>
      <c r="CJ40" s="657"/>
      <c r="CK40" s="657"/>
      <c r="CL40" s="657"/>
      <c r="CM40" s="657"/>
      <c r="CN40" s="657"/>
      <c r="CO40" s="657"/>
      <c r="CP40" s="657"/>
      <c r="CQ40" s="658"/>
      <c r="CR40" s="659">
        <v>40000</v>
      </c>
      <c r="CS40" s="660"/>
      <c r="CT40" s="660"/>
      <c r="CU40" s="660"/>
      <c r="CV40" s="660"/>
      <c r="CW40" s="660"/>
      <c r="CX40" s="660"/>
      <c r="CY40" s="661"/>
      <c r="CZ40" s="664">
        <v>0.8</v>
      </c>
      <c r="DA40" s="691"/>
      <c r="DB40" s="691"/>
      <c r="DC40" s="694"/>
      <c r="DD40" s="668" t="s">
        <v>141</v>
      </c>
      <c r="DE40" s="660"/>
      <c r="DF40" s="660"/>
      <c r="DG40" s="660"/>
      <c r="DH40" s="660"/>
      <c r="DI40" s="660"/>
      <c r="DJ40" s="660"/>
      <c r="DK40" s="661"/>
      <c r="DL40" s="668" t="s">
        <v>141</v>
      </c>
      <c r="DM40" s="660"/>
      <c r="DN40" s="660"/>
      <c r="DO40" s="660"/>
      <c r="DP40" s="660"/>
      <c r="DQ40" s="660"/>
      <c r="DR40" s="660"/>
      <c r="DS40" s="660"/>
      <c r="DT40" s="660"/>
      <c r="DU40" s="660"/>
      <c r="DV40" s="661"/>
      <c r="DW40" s="664" t="s">
        <v>141</v>
      </c>
      <c r="DX40" s="691"/>
      <c r="DY40" s="691"/>
      <c r="DZ40" s="691"/>
      <c r="EA40" s="691"/>
      <c r="EB40" s="691"/>
      <c r="EC40" s="692"/>
    </row>
    <row r="41" spans="2:133" ht="11.25" customHeight="1" x14ac:dyDescent="0.2">
      <c r="B41" s="680" t="s">
        <v>351</v>
      </c>
      <c r="C41" s="681"/>
      <c r="D41" s="681"/>
      <c r="E41" s="681"/>
      <c r="F41" s="681"/>
      <c r="G41" s="681"/>
      <c r="H41" s="681"/>
      <c r="I41" s="681"/>
      <c r="J41" s="681"/>
      <c r="K41" s="681"/>
      <c r="L41" s="681"/>
      <c r="M41" s="681"/>
      <c r="N41" s="681"/>
      <c r="O41" s="681"/>
      <c r="P41" s="681"/>
      <c r="Q41" s="682"/>
      <c r="R41" s="734">
        <v>5276205</v>
      </c>
      <c r="S41" s="735"/>
      <c r="T41" s="735"/>
      <c r="U41" s="735"/>
      <c r="V41" s="735"/>
      <c r="W41" s="735"/>
      <c r="X41" s="735"/>
      <c r="Y41" s="736"/>
      <c r="Z41" s="737">
        <v>100</v>
      </c>
      <c r="AA41" s="737"/>
      <c r="AB41" s="737"/>
      <c r="AC41" s="737"/>
      <c r="AD41" s="738">
        <v>3100055</v>
      </c>
      <c r="AE41" s="738"/>
      <c r="AF41" s="738"/>
      <c r="AG41" s="738"/>
      <c r="AH41" s="738"/>
      <c r="AI41" s="738"/>
      <c r="AJ41" s="738"/>
      <c r="AK41" s="738"/>
      <c r="AL41" s="739">
        <v>100</v>
      </c>
      <c r="AM41" s="719"/>
      <c r="AN41" s="719"/>
      <c r="AO41" s="740"/>
      <c r="AQ41" s="725" t="s">
        <v>352</v>
      </c>
      <c r="AR41" s="726"/>
      <c r="AS41" s="726"/>
      <c r="AT41" s="726"/>
      <c r="AU41" s="726"/>
      <c r="AV41" s="726"/>
      <c r="AW41" s="726"/>
      <c r="AX41" s="726"/>
      <c r="AY41" s="727"/>
      <c r="AZ41" s="659">
        <v>49941</v>
      </c>
      <c r="BA41" s="660"/>
      <c r="BB41" s="660"/>
      <c r="BC41" s="660"/>
      <c r="BD41" s="689"/>
      <c r="BE41" s="689"/>
      <c r="BF41" s="705"/>
      <c r="BG41" s="709"/>
      <c r="BH41" s="710"/>
      <c r="BI41" s="710"/>
      <c r="BJ41" s="710"/>
      <c r="BK41" s="710"/>
      <c r="BL41" s="223"/>
      <c r="BM41" s="657" t="s">
        <v>353</v>
      </c>
      <c r="BN41" s="657"/>
      <c r="BO41" s="657"/>
      <c r="BP41" s="657"/>
      <c r="BQ41" s="657"/>
      <c r="BR41" s="657"/>
      <c r="BS41" s="657"/>
      <c r="BT41" s="657"/>
      <c r="BU41" s="658"/>
      <c r="BV41" s="659" t="s">
        <v>242</v>
      </c>
      <c r="BW41" s="660"/>
      <c r="BX41" s="660"/>
      <c r="BY41" s="660"/>
      <c r="BZ41" s="660"/>
      <c r="CA41" s="660"/>
      <c r="CB41" s="669"/>
      <c r="CD41" s="656" t="s">
        <v>354</v>
      </c>
      <c r="CE41" s="657"/>
      <c r="CF41" s="657"/>
      <c r="CG41" s="657"/>
      <c r="CH41" s="657"/>
      <c r="CI41" s="657"/>
      <c r="CJ41" s="657"/>
      <c r="CK41" s="657"/>
      <c r="CL41" s="657"/>
      <c r="CM41" s="657"/>
      <c r="CN41" s="657"/>
      <c r="CO41" s="657"/>
      <c r="CP41" s="657"/>
      <c r="CQ41" s="658"/>
      <c r="CR41" s="659" t="s">
        <v>242</v>
      </c>
      <c r="CS41" s="689"/>
      <c r="CT41" s="689"/>
      <c r="CU41" s="689"/>
      <c r="CV41" s="689"/>
      <c r="CW41" s="689"/>
      <c r="CX41" s="689"/>
      <c r="CY41" s="690"/>
      <c r="CZ41" s="664" t="s">
        <v>179</v>
      </c>
      <c r="DA41" s="691"/>
      <c r="DB41" s="691"/>
      <c r="DC41" s="694"/>
      <c r="DD41" s="668" t="s">
        <v>242</v>
      </c>
      <c r="DE41" s="689"/>
      <c r="DF41" s="689"/>
      <c r="DG41" s="689"/>
      <c r="DH41" s="689"/>
      <c r="DI41" s="689"/>
      <c r="DJ41" s="689"/>
      <c r="DK41" s="690"/>
      <c r="DL41" s="728"/>
      <c r="DM41" s="729"/>
      <c r="DN41" s="729"/>
      <c r="DO41" s="729"/>
      <c r="DP41" s="729"/>
      <c r="DQ41" s="729"/>
      <c r="DR41" s="729"/>
      <c r="DS41" s="729"/>
      <c r="DT41" s="729"/>
      <c r="DU41" s="729"/>
      <c r="DV41" s="730"/>
      <c r="DW41" s="731"/>
      <c r="DX41" s="732"/>
      <c r="DY41" s="732"/>
      <c r="DZ41" s="732"/>
      <c r="EA41" s="732"/>
      <c r="EB41" s="732"/>
      <c r="EC41" s="733"/>
    </row>
    <row r="42" spans="2:133" ht="11.25" customHeight="1" x14ac:dyDescent="0.2">
      <c r="AQ42" s="741" t="s">
        <v>355</v>
      </c>
      <c r="AR42" s="742"/>
      <c r="AS42" s="742"/>
      <c r="AT42" s="742"/>
      <c r="AU42" s="742"/>
      <c r="AV42" s="742"/>
      <c r="AW42" s="742"/>
      <c r="AX42" s="742"/>
      <c r="AY42" s="743"/>
      <c r="AZ42" s="734">
        <v>97861</v>
      </c>
      <c r="BA42" s="735"/>
      <c r="BB42" s="735"/>
      <c r="BC42" s="735"/>
      <c r="BD42" s="718"/>
      <c r="BE42" s="718"/>
      <c r="BF42" s="720"/>
      <c r="BG42" s="711"/>
      <c r="BH42" s="712"/>
      <c r="BI42" s="712"/>
      <c r="BJ42" s="712"/>
      <c r="BK42" s="712"/>
      <c r="BL42" s="224"/>
      <c r="BM42" s="681" t="s">
        <v>356</v>
      </c>
      <c r="BN42" s="681"/>
      <c r="BO42" s="681"/>
      <c r="BP42" s="681"/>
      <c r="BQ42" s="681"/>
      <c r="BR42" s="681"/>
      <c r="BS42" s="681"/>
      <c r="BT42" s="681"/>
      <c r="BU42" s="682"/>
      <c r="BV42" s="734">
        <v>334</v>
      </c>
      <c r="BW42" s="735"/>
      <c r="BX42" s="735"/>
      <c r="BY42" s="735"/>
      <c r="BZ42" s="735"/>
      <c r="CA42" s="735"/>
      <c r="CB42" s="744"/>
      <c r="CD42" s="656" t="s">
        <v>357</v>
      </c>
      <c r="CE42" s="657"/>
      <c r="CF42" s="657"/>
      <c r="CG42" s="657"/>
      <c r="CH42" s="657"/>
      <c r="CI42" s="657"/>
      <c r="CJ42" s="657"/>
      <c r="CK42" s="657"/>
      <c r="CL42" s="657"/>
      <c r="CM42" s="657"/>
      <c r="CN42" s="657"/>
      <c r="CO42" s="657"/>
      <c r="CP42" s="657"/>
      <c r="CQ42" s="658"/>
      <c r="CR42" s="659">
        <v>808365</v>
      </c>
      <c r="CS42" s="689"/>
      <c r="CT42" s="689"/>
      <c r="CU42" s="689"/>
      <c r="CV42" s="689"/>
      <c r="CW42" s="689"/>
      <c r="CX42" s="689"/>
      <c r="CY42" s="690"/>
      <c r="CZ42" s="664">
        <v>15.6</v>
      </c>
      <c r="DA42" s="691"/>
      <c r="DB42" s="691"/>
      <c r="DC42" s="694"/>
      <c r="DD42" s="668">
        <v>220048</v>
      </c>
      <c r="DE42" s="689"/>
      <c r="DF42" s="689"/>
      <c r="DG42" s="689"/>
      <c r="DH42" s="689"/>
      <c r="DI42" s="689"/>
      <c r="DJ42" s="689"/>
      <c r="DK42" s="690"/>
      <c r="DL42" s="728"/>
      <c r="DM42" s="729"/>
      <c r="DN42" s="729"/>
      <c r="DO42" s="729"/>
      <c r="DP42" s="729"/>
      <c r="DQ42" s="729"/>
      <c r="DR42" s="729"/>
      <c r="DS42" s="729"/>
      <c r="DT42" s="729"/>
      <c r="DU42" s="729"/>
      <c r="DV42" s="730"/>
      <c r="DW42" s="731"/>
      <c r="DX42" s="732"/>
      <c r="DY42" s="732"/>
      <c r="DZ42" s="732"/>
      <c r="EA42" s="732"/>
      <c r="EB42" s="732"/>
      <c r="EC42" s="733"/>
    </row>
    <row r="43" spans="2:133" ht="11.25" customHeight="1" x14ac:dyDescent="0.2">
      <c r="B43" s="214" t="s">
        <v>358</v>
      </c>
      <c r="CD43" s="656" t="s">
        <v>359</v>
      </c>
      <c r="CE43" s="657"/>
      <c r="CF43" s="657"/>
      <c r="CG43" s="657"/>
      <c r="CH43" s="657"/>
      <c r="CI43" s="657"/>
      <c r="CJ43" s="657"/>
      <c r="CK43" s="657"/>
      <c r="CL43" s="657"/>
      <c r="CM43" s="657"/>
      <c r="CN43" s="657"/>
      <c r="CO43" s="657"/>
      <c r="CP43" s="657"/>
      <c r="CQ43" s="658"/>
      <c r="CR43" s="659" t="s">
        <v>242</v>
      </c>
      <c r="CS43" s="689"/>
      <c r="CT43" s="689"/>
      <c r="CU43" s="689"/>
      <c r="CV43" s="689"/>
      <c r="CW43" s="689"/>
      <c r="CX43" s="689"/>
      <c r="CY43" s="690"/>
      <c r="CZ43" s="664" t="s">
        <v>141</v>
      </c>
      <c r="DA43" s="691"/>
      <c r="DB43" s="691"/>
      <c r="DC43" s="694"/>
      <c r="DD43" s="668" t="s">
        <v>141</v>
      </c>
      <c r="DE43" s="689"/>
      <c r="DF43" s="689"/>
      <c r="DG43" s="689"/>
      <c r="DH43" s="689"/>
      <c r="DI43" s="689"/>
      <c r="DJ43" s="689"/>
      <c r="DK43" s="690"/>
      <c r="DL43" s="728"/>
      <c r="DM43" s="729"/>
      <c r="DN43" s="729"/>
      <c r="DO43" s="729"/>
      <c r="DP43" s="729"/>
      <c r="DQ43" s="729"/>
      <c r="DR43" s="729"/>
      <c r="DS43" s="729"/>
      <c r="DT43" s="729"/>
      <c r="DU43" s="729"/>
      <c r="DV43" s="730"/>
      <c r="DW43" s="731"/>
      <c r="DX43" s="732"/>
      <c r="DY43" s="732"/>
      <c r="DZ43" s="732"/>
      <c r="EA43" s="732"/>
      <c r="EB43" s="732"/>
      <c r="EC43" s="733"/>
    </row>
    <row r="44" spans="2:133" ht="11.25" customHeight="1" x14ac:dyDescent="0.2">
      <c r="B44" s="745" t="s">
        <v>360</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7" t="s">
        <v>307</v>
      </c>
      <c r="CE44" s="698"/>
      <c r="CF44" s="656" t="s">
        <v>361</v>
      </c>
      <c r="CG44" s="657"/>
      <c r="CH44" s="657"/>
      <c r="CI44" s="657"/>
      <c r="CJ44" s="657"/>
      <c r="CK44" s="657"/>
      <c r="CL44" s="657"/>
      <c r="CM44" s="657"/>
      <c r="CN44" s="657"/>
      <c r="CO44" s="657"/>
      <c r="CP44" s="657"/>
      <c r="CQ44" s="658"/>
      <c r="CR44" s="659">
        <v>778795</v>
      </c>
      <c r="CS44" s="660"/>
      <c r="CT44" s="660"/>
      <c r="CU44" s="660"/>
      <c r="CV44" s="660"/>
      <c r="CW44" s="660"/>
      <c r="CX44" s="660"/>
      <c r="CY44" s="661"/>
      <c r="CZ44" s="664">
        <v>15</v>
      </c>
      <c r="DA44" s="665"/>
      <c r="DB44" s="665"/>
      <c r="DC44" s="671"/>
      <c r="DD44" s="668">
        <v>190478</v>
      </c>
      <c r="DE44" s="660"/>
      <c r="DF44" s="660"/>
      <c r="DG44" s="660"/>
      <c r="DH44" s="660"/>
      <c r="DI44" s="660"/>
      <c r="DJ44" s="660"/>
      <c r="DK44" s="661"/>
      <c r="DL44" s="728"/>
      <c r="DM44" s="729"/>
      <c r="DN44" s="729"/>
      <c r="DO44" s="729"/>
      <c r="DP44" s="729"/>
      <c r="DQ44" s="729"/>
      <c r="DR44" s="729"/>
      <c r="DS44" s="729"/>
      <c r="DT44" s="729"/>
      <c r="DU44" s="729"/>
      <c r="DV44" s="730"/>
      <c r="DW44" s="731"/>
      <c r="DX44" s="732"/>
      <c r="DY44" s="732"/>
      <c r="DZ44" s="732"/>
      <c r="EA44" s="732"/>
      <c r="EB44" s="732"/>
      <c r="EC44" s="733"/>
    </row>
    <row r="45" spans="2:133" ht="11.25" customHeight="1" x14ac:dyDescent="0.2">
      <c r="B45" s="745" t="s">
        <v>362</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9"/>
      <c r="CE45" s="700"/>
      <c r="CF45" s="656" t="s">
        <v>363</v>
      </c>
      <c r="CG45" s="657"/>
      <c r="CH45" s="657"/>
      <c r="CI45" s="657"/>
      <c r="CJ45" s="657"/>
      <c r="CK45" s="657"/>
      <c r="CL45" s="657"/>
      <c r="CM45" s="657"/>
      <c r="CN45" s="657"/>
      <c r="CO45" s="657"/>
      <c r="CP45" s="657"/>
      <c r="CQ45" s="658"/>
      <c r="CR45" s="659">
        <v>521801</v>
      </c>
      <c r="CS45" s="689"/>
      <c r="CT45" s="689"/>
      <c r="CU45" s="689"/>
      <c r="CV45" s="689"/>
      <c r="CW45" s="689"/>
      <c r="CX45" s="689"/>
      <c r="CY45" s="690"/>
      <c r="CZ45" s="664">
        <v>10</v>
      </c>
      <c r="DA45" s="691"/>
      <c r="DB45" s="691"/>
      <c r="DC45" s="694"/>
      <c r="DD45" s="668">
        <v>11622</v>
      </c>
      <c r="DE45" s="689"/>
      <c r="DF45" s="689"/>
      <c r="DG45" s="689"/>
      <c r="DH45" s="689"/>
      <c r="DI45" s="689"/>
      <c r="DJ45" s="689"/>
      <c r="DK45" s="690"/>
      <c r="DL45" s="728"/>
      <c r="DM45" s="729"/>
      <c r="DN45" s="729"/>
      <c r="DO45" s="729"/>
      <c r="DP45" s="729"/>
      <c r="DQ45" s="729"/>
      <c r="DR45" s="729"/>
      <c r="DS45" s="729"/>
      <c r="DT45" s="729"/>
      <c r="DU45" s="729"/>
      <c r="DV45" s="730"/>
      <c r="DW45" s="731"/>
      <c r="DX45" s="732"/>
      <c r="DY45" s="732"/>
      <c r="DZ45" s="732"/>
      <c r="EA45" s="732"/>
      <c r="EB45" s="732"/>
      <c r="EC45" s="733"/>
    </row>
    <row r="46" spans="2:133" ht="11.25" customHeight="1" x14ac:dyDescent="0.2">
      <c r="B46" s="225"/>
      <c r="CD46" s="699"/>
      <c r="CE46" s="700"/>
      <c r="CF46" s="656" t="s">
        <v>364</v>
      </c>
      <c r="CG46" s="657"/>
      <c r="CH46" s="657"/>
      <c r="CI46" s="657"/>
      <c r="CJ46" s="657"/>
      <c r="CK46" s="657"/>
      <c r="CL46" s="657"/>
      <c r="CM46" s="657"/>
      <c r="CN46" s="657"/>
      <c r="CO46" s="657"/>
      <c r="CP46" s="657"/>
      <c r="CQ46" s="658"/>
      <c r="CR46" s="659">
        <v>256717</v>
      </c>
      <c r="CS46" s="660"/>
      <c r="CT46" s="660"/>
      <c r="CU46" s="660"/>
      <c r="CV46" s="660"/>
      <c r="CW46" s="660"/>
      <c r="CX46" s="660"/>
      <c r="CY46" s="661"/>
      <c r="CZ46" s="664">
        <v>4.9000000000000004</v>
      </c>
      <c r="DA46" s="665"/>
      <c r="DB46" s="665"/>
      <c r="DC46" s="671"/>
      <c r="DD46" s="668">
        <v>178579</v>
      </c>
      <c r="DE46" s="660"/>
      <c r="DF46" s="660"/>
      <c r="DG46" s="660"/>
      <c r="DH46" s="660"/>
      <c r="DI46" s="660"/>
      <c r="DJ46" s="660"/>
      <c r="DK46" s="661"/>
      <c r="DL46" s="728"/>
      <c r="DM46" s="729"/>
      <c r="DN46" s="729"/>
      <c r="DO46" s="729"/>
      <c r="DP46" s="729"/>
      <c r="DQ46" s="729"/>
      <c r="DR46" s="729"/>
      <c r="DS46" s="729"/>
      <c r="DT46" s="729"/>
      <c r="DU46" s="729"/>
      <c r="DV46" s="730"/>
      <c r="DW46" s="731"/>
      <c r="DX46" s="732"/>
      <c r="DY46" s="732"/>
      <c r="DZ46" s="732"/>
      <c r="EA46" s="732"/>
      <c r="EB46" s="732"/>
      <c r="EC46" s="733"/>
    </row>
    <row r="47" spans="2:133" ht="11.25" customHeight="1" x14ac:dyDescent="0.2">
      <c r="B47" s="225"/>
      <c r="CD47" s="699"/>
      <c r="CE47" s="700"/>
      <c r="CF47" s="656" t="s">
        <v>365</v>
      </c>
      <c r="CG47" s="657"/>
      <c r="CH47" s="657"/>
      <c r="CI47" s="657"/>
      <c r="CJ47" s="657"/>
      <c r="CK47" s="657"/>
      <c r="CL47" s="657"/>
      <c r="CM47" s="657"/>
      <c r="CN47" s="657"/>
      <c r="CO47" s="657"/>
      <c r="CP47" s="657"/>
      <c r="CQ47" s="658"/>
      <c r="CR47" s="659">
        <v>29570</v>
      </c>
      <c r="CS47" s="689"/>
      <c r="CT47" s="689"/>
      <c r="CU47" s="689"/>
      <c r="CV47" s="689"/>
      <c r="CW47" s="689"/>
      <c r="CX47" s="689"/>
      <c r="CY47" s="690"/>
      <c r="CZ47" s="664">
        <v>0.6</v>
      </c>
      <c r="DA47" s="691"/>
      <c r="DB47" s="691"/>
      <c r="DC47" s="694"/>
      <c r="DD47" s="668">
        <v>29570</v>
      </c>
      <c r="DE47" s="689"/>
      <c r="DF47" s="689"/>
      <c r="DG47" s="689"/>
      <c r="DH47" s="689"/>
      <c r="DI47" s="689"/>
      <c r="DJ47" s="689"/>
      <c r="DK47" s="690"/>
      <c r="DL47" s="728"/>
      <c r="DM47" s="729"/>
      <c r="DN47" s="729"/>
      <c r="DO47" s="729"/>
      <c r="DP47" s="729"/>
      <c r="DQ47" s="729"/>
      <c r="DR47" s="729"/>
      <c r="DS47" s="729"/>
      <c r="DT47" s="729"/>
      <c r="DU47" s="729"/>
      <c r="DV47" s="730"/>
      <c r="DW47" s="731"/>
      <c r="DX47" s="732"/>
      <c r="DY47" s="732"/>
      <c r="DZ47" s="732"/>
      <c r="EA47" s="732"/>
      <c r="EB47" s="732"/>
      <c r="EC47" s="733"/>
    </row>
    <row r="48" spans="2:133" ht="10.8" x14ac:dyDescent="0.2">
      <c r="B48" s="225"/>
      <c r="CD48" s="701"/>
      <c r="CE48" s="702"/>
      <c r="CF48" s="656" t="s">
        <v>366</v>
      </c>
      <c r="CG48" s="657"/>
      <c r="CH48" s="657"/>
      <c r="CI48" s="657"/>
      <c r="CJ48" s="657"/>
      <c r="CK48" s="657"/>
      <c r="CL48" s="657"/>
      <c r="CM48" s="657"/>
      <c r="CN48" s="657"/>
      <c r="CO48" s="657"/>
      <c r="CP48" s="657"/>
      <c r="CQ48" s="658"/>
      <c r="CR48" s="659" t="s">
        <v>242</v>
      </c>
      <c r="CS48" s="660"/>
      <c r="CT48" s="660"/>
      <c r="CU48" s="660"/>
      <c r="CV48" s="660"/>
      <c r="CW48" s="660"/>
      <c r="CX48" s="660"/>
      <c r="CY48" s="661"/>
      <c r="CZ48" s="664" t="s">
        <v>242</v>
      </c>
      <c r="DA48" s="665"/>
      <c r="DB48" s="665"/>
      <c r="DC48" s="671"/>
      <c r="DD48" s="668" t="s">
        <v>141</v>
      </c>
      <c r="DE48" s="660"/>
      <c r="DF48" s="660"/>
      <c r="DG48" s="660"/>
      <c r="DH48" s="660"/>
      <c r="DI48" s="660"/>
      <c r="DJ48" s="660"/>
      <c r="DK48" s="661"/>
      <c r="DL48" s="728"/>
      <c r="DM48" s="729"/>
      <c r="DN48" s="729"/>
      <c r="DO48" s="729"/>
      <c r="DP48" s="729"/>
      <c r="DQ48" s="729"/>
      <c r="DR48" s="729"/>
      <c r="DS48" s="729"/>
      <c r="DT48" s="729"/>
      <c r="DU48" s="729"/>
      <c r="DV48" s="730"/>
      <c r="DW48" s="731"/>
      <c r="DX48" s="732"/>
      <c r="DY48" s="732"/>
      <c r="DZ48" s="732"/>
      <c r="EA48" s="732"/>
      <c r="EB48" s="732"/>
      <c r="EC48" s="733"/>
    </row>
    <row r="49" spans="2:133" ht="11.25" customHeight="1" x14ac:dyDescent="0.2">
      <c r="B49" s="225"/>
      <c r="CD49" s="680" t="s">
        <v>367</v>
      </c>
      <c r="CE49" s="681"/>
      <c r="CF49" s="681"/>
      <c r="CG49" s="681"/>
      <c r="CH49" s="681"/>
      <c r="CI49" s="681"/>
      <c r="CJ49" s="681"/>
      <c r="CK49" s="681"/>
      <c r="CL49" s="681"/>
      <c r="CM49" s="681"/>
      <c r="CN49" s="681"/>
      <c r="CO49" s="681"/>
      <c r="CP49" s="681"/>
      <c r="CQ49" s="682"/>
      <c r="CR49" s="734">
        <v>5198383</v>
      </c>
      <c r="CS49" s="718"/>
      <c r="CT49" s="718"/>
      <c r="CU49" s="718"/>
      <c r="CV49" s="718"/>
      <c r="CW49" s="718"/>
      <c r="CX49" s="718"/>
      <c r="CY49" s="747"/>
      <c r="CZ49" s="739">
        <v>100</v>
      </c>
      <c r="DA49" s="748"/>
      <c r="DB49" s="748"/>
      <c r="DC49" s="749"/>
      <c r="DD49" s="750">
        <v>3587467</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PgtufGFh7BzPfxqJCyN31/+bIO9Vtfy16mswhxDLwi96k1lS8OAwZ4A5uP9Z2g96BgcjGdk+03jWuPOfIhKFVw==" saltValue="NobOU35Wqe1UN/V0nQ99G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757" t="s">
        <v>368</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369</v>
      </c>
      <c r="DK2" s="759"/>
      <c r="DL2" s="759"/>
      <c r="DM2" s="759"/>
      <c r="DN2" s="759"/>
      <c r="DO2" s="760"/>
      <c r="DP2" s="228"/>
      <c r="DQ2" s="758" t="s">
        <v>370</v>
      </c>
      <c r="DR2" s="759"/>
      <c r="DS2" s="759"/>
      <c r="DT2" s="759"/>
      <c r="DU2" s="759"/>
      <c r="DV2" s="759"/>
      <c r="DW2" s="759"/>
      <c r="DX2" s="759"/>
      <c r="DY2" s="759"/>
      <c r="DZ2" s="760"/>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761" t="s">
        <v>371</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372</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x14ac:dyDescent="0.2">
      <c r="A5" s="763" t="s">
        <v>373</v>
      </c>
      <c r="B5" s="764"/>
      <c r="C5" s="764"/>
      <c r="D5" s="764"/>
      <c r="E5" s="764"/>
      <c r="F5" s="764"/>
      <c r="G5" s="764"/>
      <c r="H5" s="764"/>
      <c r="I5" s="764"/>
      <c r="J5" s="764"/>
      <c r="K5" s="764"/>
      <c r="L5" s="764"/>
      <c r="M5" s="764"/>
      <c r="N5" s="764"/>
      <c r="O5" s="764"/>
      <c r="P5" s="765"/>
      <c r="Q5" s="769" t="s">
        <v>374</v>
      </c>
      <c r="R5" s="770"/>
      <c r="S5" s="770"/>
      <c r="T5" s="770"/>
      <c r="U5" s="771"/>
      <c r="V5" s="769" t="s">
        <v>375</v>
      </c>
      <c r="W5" s="770"/>
      <c r="X5" s="770"/>
      <c r="Y5" s="770"/>
      <c r="Z5" s="771"/>
      <c r="AA5" s="769" t="s">
        <v>376</v>
      </c>
      <c r="AB5" s="770"/>
      <c r="AC5" s="770"/>
      <c r="AD5" s="770"/>
      <c r="AE5" s="770"/>
      <c r="AF5" s="775" t="s">
        <v>377</v>
      </c>
      <c r="AG5" s="770"/>
      <c r="AH5" s="770"/>
      <c r="AI5" s="770"/>
      <c r="AJ5" s="776"/>
      <c r="AK5" s="770" t="s">
        <v>378</v>
      </c>
      <c r="AL5" s="770"/>
      <c r="AM5" s="770"/>
      <c r="AN5" s="770"/>
      <c r="AO5" s="771"/>
      <c r="AP5" s="769" t="s">
        <v>379</v>
      </c>
      <c r="AQ5" s="770"/>
      <c r="AR5" s="770"/>
      <c r="AS5" s="770"/>
      <c r="AT5" s="771"/>
      <c r="AU5" s="769" t="s">
        <v>380</v>
      </c>
      <c r="AV5" s="770"/>
      <c r="AW5" s="770"/>
      <c r="AX5" s="770"/>
      <c r="AY5" s="776"/>
      <c r="AZ5" s="232"/>
      <c r="BA5" s="232"/>
      <c r="BB5" s="232"/>
      <c r="BC5" s="232"/>
      <c r="BD5" s="232"/>
      <c r="BE5" s="233"/>
      <c r="BF5" s="233"/>
      <c r="BG5" s="233"/>
      <c r="BH5" s="233"/>
      <c r="BI5" s="233"/>
      <c r="BJ5" s="233"/>
      <c r="BK5" s="233"/>
      <c r="BL5" s="233"/>
      <c r="BM5" s="233"/>
      <c r="BN5" s="233"/>
      <c r="BO5" s="233"/>
      <c r="BP5" s="233"/>
      <c r="BQ5" s="763" t="s">
        <v>381</v>
      </c>
      <c r="BR5" s="764"/>
      <c r="BS5" s="764"/>
      <c r="BT5" s="764"/>
      <c r="BU5" s="764"/>
      <c r="BV5" s="764"/>
      <c r="BW5" s="764"/>
      <c r="BX5" s="764"/>
      <c r="BY5" s="764"/>
      <c r="BZ5" s="764"/>
      <c r="CA5" s="764"/>
      <c r="CB5" s="764"/>
      <c r="CC5" s="764"/>
      <c r="CD5" s="764"/>
      <c r="CE5" s="764"/>
      <c r="CF5" s="764"/>
      <c r="CG5" s="765"/>
      <c r="CH5" s="769" t="s">
        <v>382</v>
      </c>
      <c r="CI5" s="770"/>
      <c r="CJ5" s="770"/>
      <c r="CK5" s="770"/>
      <c r="CL5" s="771"/>
      <c r="CM5" s="769" t="s">
        <v>383</v>
      </c>
      <c r="CN5" s="770"/>
      <c r="CO5" s="770"/>
      <c r="CP5" s="770"/>
      <c r="CQ5" s="771"/>
      <c r="CR5" s="769" t="s">
        <v>384</v>
      </c>
      <c r="CS5" s="770"/>
      <c r="CT5" s="770"/>
      <c r="CU5" s="770"/>
      <c r="CV5" s="771"/>
      <c r="CW5" s="769" t="s">
        <v>385</v>
      </c>
      <c r="CX5" s="770"/>
      <c r="CY5" s="770"/>
      <c r="CZ5" s="770"/>
      <c r="DA5" s="771"/>
      <c r="DB5" s="769" t="s">
        <v>386</v>
      </c>
      <c r="DC5" s="770"/>
      <c r="DD5" s="770"/>
      <c r="DE5" s="770"/>
      <c r="DF5" s="771"/>
      <c r="DG5" s="799" t="s">
        <v>387</v>
      </c>
      <c r="DH5" s="800"/>
      <c r="DI5" s="800"/>
      <c r="DJ5" s="800"/>
      <c r="DK5" s="801"/>
      <c r="DL5" s="799" t="s">
        <v>388</v>
      </c>
      <c r="DM5" s="800"/>
      <c r="DN5" s="800"/>
      <c r="DO5" s="800"/>
      <c r="DP5" s="801"/>
      <c r="DQ5" s="769" t="s">
        <v>389</v>
      </c>
      <c r="DR5" s="770"/>
      <c r="DS5" s="770"/>
      <c r="DT5" s="770"/>
      <c r="DU5" s="771"/>
      <c r="DV5" s="769" t="s">
        <v>380</v>
      </c>
      <c r="DW5" s="770"/>
      <c r="DX5" s="770"/>
      <c r="DY5" s="770"/>
      <c r="DZ5" s="776"/>
      <c r="EA5" s="234"/>
    </row>
    <row r="6" spans="1:131" s="235" customFormat="1" ht="26.25" customHeight="1" thickBot="1" x14ac:dyDescent="0.25">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x14ac:dyDescent="0.2">
      <c r="A7" s="236">
        <v>1</v>
      </c>
      <c r="B7" s="785" t="s">
        <v>390</v>
      </c>
      <c r="C7" s="786"/>
      <c r="D7" s="786"/>
      <c r="E7" s="786"/>
      <c r="F7" s="786"/>
      <c r="G7" s="786"/>
      <c r="H7" s="786"/>
      <c r="I7" s="786"/>
      <c r="J7" s="786"/>
      <c r="K7" s="786"/>
      <c r="L7" s="786"/>
      <c r="M7" s="786"/>
      <c r="N7" s="786"/>
      <c r="O7" s="786"/>
      <c r="P7" s="787"/>
      <c r="Q7" s="788">
        <v>5276</v>
      </c>
      <c r="R7" s="789"/>
      <c r="S7" s="789"/>
      <c r="T7" s="789"/>
      <c r="U7" s="789"/>
      <c r="V7" s="789">
        <v>5198</v>
      </c>
      <c r="W7" s="789"/>
      <c r="X7" s="789"/>
      <c r="Y7" s="789"/>
      <c r="Z7" s="789"/>
      <c r="AA7" s="789">
        <v>78</v>
      </c>
      <c r="AB7" s="789"/>
      <c r="AC7" s="789"/>
      <c r="AD7" s="789"/>
      <c r="AE7" s="790"/>
      <c r="AF7" s="791">
        <v>78</v>
      </c>
      <c r="AG7" s="792"/>
      <c r="AH7" s="792"/>
      <c r="AI7" s="792"/>
      <c r="AJ7" s="793"/>
      <c r="AK7" s="794">
        <v>76</v>
      </c>
      <c r="AL7" s="795"/>
      <c r="AM7" s="795"/>
      <c r="AN7" s="795"/>
      <c r="AO7" s="795"/>
      <c r="AP7" s="795">
        <v>6333</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c r="BT7" s="783"/>
      <c r="BU7" s="783"/>
      <c r="BV7" s="783"/>
      <c r="BW7" s="783"/>
      <c r="BX7" s="783"/>
      <c r="BY7" s="783"/>
      <c r="BZ7" s="783"/>
      <c r="CA7" s="783"/>
      <c r="CB7" s="783"/>
      <c r="CC7" s="783"/>
      <c r="CD7" s="783"/>
      <c r="CE7" s="783"/>
      <c r="CF7" s="783"/>
      <c r="CG7" s="798"/>
      <c r="CH7" s="779"/>
      <c r="CI7" s="780"/>
      <c r="CJ7" s="780"/>
      <c r="CK7" s="780"/>
      <c r="CL7" s="781"/>
      <c r="CM7" s="779"/>
      <c r="CN7" s="780"/>
      <c r="CO7" s="780"/>
      <c r="CP7" s="780"/>
      <c r="CQ7" s="781"/>
      <c r="CR7" s="779"/>
      <c r="CS7" s="780"/>
      <c r="CT7" s="780"/>
      <c r="CU7" s="780"/>
      <c r="CV7" s="781"/>
      <c r="CW7" s="779"/>
      <c r="CX7" s="780"/>
      <c r="CY7" s="780"/>
      <c r="CZ7" s="780"/>
      <c r="DA7" s="781"/>
      <c r="DB7" s="779"/>
      <c r="DC7" s="780"/>
      <c r="DD7" s="780"/>
      <c r="DE7" s="780"/>
      <c r="DF7" s="781"/>
      <c r="DG7" s="779"/>
      <c r="DH7" s="780"/>
      <c r="DI7" s="780"/>
      <c r="DJ7" s="780"/>
      <c r="DK7" s="781"/>
      <c r="DL7" s="779"/>
      <c r="DM7" s="780"/>
      <c r="DN7" s="780"/>
      <c r="DO7" s="780"/>
      <c r="DP7" s="781"/>
      <c r="DQ7" s="779"/>
      <c r="DR7" s="780"/>
      <c r="DS7" s="780"/>
      <c r="DT7" s="780"/>
      <c r="DU7" s="781"/>
      <c r="DV7" s="782"/>
      <c r="DW7" s="783"/>
      <c r="DX7" s="783"/>
      <c r="DY7" s="783"/>
      <c r="DZ7" s="784"/>
      <c r="EA7" s="234"/>
    </row>
    <row r="8" spans="1:131" s="235" customFormat="1" ht="26.25" customHeight="1" x14ac:dyDescent="0.2">
      <c r="A8" s="238">
        <v>2</v>
      </c>
      <c r="B8" s="816"/>
      <c r="C8" s="817"/>
      <c r="D8" s="817"/>
      <c r="E8" s="817"/>
      <c r="F8" s="817"/>
      <c r="G8" s="817"/>
      <c r="H8" s="817"/>
      <c r="I8" s="817"/>
      <c r="J8" s="817"/>
      <c r="K8" s="817"/>
      <c r="L8" s="817"/>
      <c r="M8" s="817"/>
      <c r="N8" s="817"/>
      <c r="O8" s="817"/>
      <c r="P8" s="818"/>
      <c r="Q8" s="819"/>
      <c r="R8" s="820"/>
      <c r="S8" s="820"/>
      <c r="T8" s="820"/>
      <c r="U8" s="820"/>
      <c r="V8" s="820"/>
      <c r="W8" s="820"/>
      <c r="X8" s="820"/>
      <c r="Y8" s="820"/>
      <c r="Z8" s="820"/>
      <c r="AA8" s="820"/>
      <c r="AB8" s="820"/>
      <c r="AC8" s="820"/>
      <c r="AD8" s="820"/>
      <c r="AE8" s="821"/>
      <c r="AF8" s="822"/>
      <c r="AG8" s="823"/>
      <c r="AH8" s="823"/>
      <c r="AI8" s="823"/>
      <c r="AJ8" s="824"/>
      <c r="AK8" s="805"/>
      <c r="AL8" s="806"/>
      <c r="AM8" s="806"/>
      <c r="AN8" s="806"/>
      <c r="AO8" s="806"/>
      <c r="AP8" s="806"/>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c r="BT8" s="810"/>
      <c r="BU8" s="810"/>
      <c r="BV8" s="810"/>
      <c r="BW8" s="810"/>
      <c r="BX8" s="810"/>
      <c r="BY8" s="810"/>
      <c r="BZ8" s="810"/>
      <c r="CA8" s="810"/>
      <c r="CB8" s="810"/>
      <c r="CC8" s="810"/>
      <c r="CD8" s="810"/>
      <c r="CE8" s="810"/>
      <c r="CF8" s="810"/>
      <c r="CG8" s="811"/>
      <c r="CH8" s="812"/>
      <c r="CI8" s="813"/>
      <c r="CJ8" s="813"/>
      <c r="CK8" s="813"/>
      <c r="CL8" s="814"/>
      <c r="CM8" s="812"/>
      <c r="CN8" s="813"/>
      <c r="CO8" s="813"/>
      <c r="CP8" s="813"/>
      <c r="CQ8" s="814"/>
      <c r="CR8" s="812"/>
      <c r="CS8" s="813"/>
      <c r="CT8" s="813"/>
      <c r="CU8" s="813"/>
      <c r="CV8" s="814"/>
      <c r="CW8" s="812"/>
      <c r="CX8" s="813"/>
      <c r="CY8" s="813"/>
      <c r="CZ8" s="813"/>
      <c r="DA8" s="814"/>
      <c r="DB8" s="812"/>
      <c r="DC8" s="813"/>
      <c r="DD8" s="813"/>
      <c r="DE8" s="813"/>
      <c r="DF8" s="814"/>
      <c r="DG8" s="812"/>
      <c r="DH8" s="813"/>
      <c r="DI8" s="813"/>
      <c r="DJ8" s="813"/>
      <c r="DK8" s="814"/>
      <c r="DL8" s="812"/>
      <c r="DM8" s="813"/>
      <c r="DN8" s="813"/>
      <c r="DO8" s="813"/>
      <c r="DP8" s="814"/>
      <c r="DQ8" s="812"/>
      <c r="DR8" s="813"/>
      <c r="DS8" s="813"/>
      <c r="DT8" s="813"/>
      <c r="DU8" s="814"/>
      <c r="DV8" s="809"/>
      <c r="DW8" s="810"/>
      <c r="DX8" s="810"/>
      <c r="DY8" s="810"/>
      <c r="DZ8" s="815"/>
      <c r="EA8" s="234"/>
    </row>
    <row r="9" spans="1:131" s="235" customFormat="1" ht="26.25" customHeight="1" x14ac:dyDescent="0.2">
      <c r="A9" s="238">
        <v>3</v>
      </c>
      <c r="B9" s="816"/>
      <c r="C9" s="817"/>
      <c r="D9" s="817"/>
      <c r="E9" s="817"/>
      <c r="F9" s="817"/>
      <c r="G9" s="817"/>
      <c r="H9" s="817"/>
      <c r="I9" s="817"/>
      <c r="J9" s="817"/>
      <c r="K9" s="817"/>
      <c r="L9" s="817"/>
      <c r="M9" s="817"/>
      <c r="N9" s="817"/>
      <c r="O9" s="817"/>
      <c r="P9" s="818"/>
      <c r="Q9" s="819"/>
      <c r="R9" s="820"/>
      <c r="S9" s="820"/>
      <c r="T9" s="820"/>
      <c r="U9" s="820"/>
      <c r="V9" s="820"/>
      <c r="W9" s="820"/>
      <c r="X9" s="820"/>
      <c r="Y9" s="820"/>
      <c r="Z9" s="820"/>
      <c r="AA9" s="820"/>
      <c r="AB9" s="820"/>
      <c r="AC9" s="820"/>
      <c r="AD9" s="820"/>
      <c r="AE9" s="821"/>
      <c r="AF9" s="822"/>
      <c r="AG9" s="823"/>
      <c r="AH9" s="823"/>
      <c r="AI9" s="823"/>
      <c r="AJ9" s="824"/>
      <c r="AK9" s="805"/>
      <c r="AL9" s="806"/>
      <c r="AM9" s="806"/>
      <c r="AN9" s="806"/>
      <c r="AO9" s="806"/>
      <c r="AP9" s="806"/>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c r="BT9" s="810"/>
      <c r="BU9" s="810"/>
      <c r="BV9" s="810"/>
      <c r="BW9" s="810"/>
      <c r="BX9" s="810"/>
      <c r="BY9" s="810"/>
      <c r="BZ9" s="810"/>
      <c r="CA9" s="810"/>
      <c r="CB9" s="810"/>
      <c r="CC9" s="810"/>
      <c r="CD9" s="810"/>
      <c r="CE9" s="810"/>
      <c r="CF9" s="810"/>
      <c r="CG9" s="811"/>
      <c r="CH9" s="812"/>
      <c r="CI9" s="813"/>
      <c r="CJ9" s="813"/>
      <c r="CK9" s="813"/>
      <c r="CL9" s="814"/>
      <c r="CM9" s="812"/>
      <c r="CN9" s="813"/>
      <c r="CO9" s="813"/>
      <c r="CP9" s="813"/>
      <c r="CQ9" s="814"/>
      <c r="CR9" s="812"/>
      <c r="CS9" s="813"/>
      <c r="CT9" s="813"/>
      <c r="CU9" s="813"/>
      <c r="CV9" s="814"/>
      <c r="CW9" s="812"/>
      <c r="CX9" s="813"/>
      <c r="CY9" s="813"/>
      <c r="CZ9" s="813"/>
      <c r="DA9" s="814"/>
      <c r="DB9" s="812"/>
      <c r="DC9" s="813"/>
      <c r="DD9" s="813"/>
      <c r="DE9" s="813"/>
      <c r="DF9" s="814"/>
      <c r="DG9" s="812"/>
      <c r="DH9" s="813"/>
      <c r="DI9" s="813"/>
      <c r="DJ9" s="813"/>
      <c r="DK9" s="814"/>
      <c r="DL9" s="812"/>
      <c r="DM9" s="813"/>
      <c r="DN9" s="813"/>
      <c r="DO9" s="813"/>
      <c r="DP9" s="814"/>
      <c r="DQ9" s="812"/>
      <c r="DR9" s="813"/>
      <c r="DS9" s="813"/>
      <c r="DT9" s="813"/>
      <c r="DU9" s="814"/>
      <c r="DV9" s="809"/>
      <c r="DW9" s="810"/>
      <c r="DX9" s="810"/>
      <c r="DY9" s="810"/>
      <c r="DZ9" s="815"/>
      <c r="EA9" s="234"/>
    </row>
    <row r="10" spans="1:131" s="235" customFormat="1" ht="26.25" customHeight="1" x14ac:dyDescent="0.2">
      <c r="A10" s="238">
        <v>4</v>
      </c>
      <c r="B10" s="816"/>
      <c r="C10" s="817"/>
      <c r="D10" s="817"/>
      <c r="E10" s="817"/>
      <c r="F10" s="817"/>
      <c r="G10" s="817"/>
      <c r="H10" s="817"/>
      <c r="I10" s="817"/>
      <c r="J10" s="817"/>
      <c r="K10" s="817"/>
      <c r="L10" s="817"/>
      <c r="M10" s="817"/>
      <c r="N10" s="817"/>
      <c r="O10" s="817"/>
      <c r="P10" s="818"/>
      <c r="Q10" s="819"/>
      <c r="R10" s="820"/>
      <c r="S10" s="820"/>
      <c r="T10" s="820"/>
      <c r="U10" s="820"/>
      <c r="V10" s="820"/>
      <c r="W10" s="820"/>
      <c r="X10" s="820"/>
      <c r="Y10" s="820"/>
      <c r="Z10" s="820"/>
      <c r="AA10" s="820"/>
      <c r="AB10" s="820"/>
      <c r="AC10" s="820"/>
      <c r="AD10" s="820"/>
      <c r="AE10" s="821"/>
      <c r="AF10" s="822"/>
      <c r="AG10" s="823"/>
      <c r="AH10" s="823"/>
      <c r="AI10" s="823"/>
      <c r="AJ10" s="824"/>
      <c r="AK10" s="805"/>
      <c r="AL10" s="806"/>
      <c r="AM10" s="806"/>
      <c r="AN10" s="806"/>
      <c r="AO10" s="806"/>
      <c r="AP10" s="806"/>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x14ac:dyDescent="0.2">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x14ac:dyDescent="0.2">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x14ac:dyDescent="0.2">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x14ac:dyDescent="0.2">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x14ac:dyDescent="0.2">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x14ac:dyDescent="0.2">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x14ac:dyDescent="0.2">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x14ac:dyDescent="0.2">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x14ac:dyDescent="0.2">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x14ac:dyDescent="0.2">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x14ac:dyDescent="0.25">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x14ac:dyDescent="0.2">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391</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x14ac:dyDescent="0.25">
      <c r="A23" s="240" t="s">
        <v>392</v>
      </c>
      <c r="B23" s="825" t="s">
        <v>393</v>
      </c>
      <c r="C23" s="826"/>
      <c r="D23" s="826"/>
      <c r="E23" s="826"/>
      <c r="F23" s="826"/>
      <c r="G23" s="826"/>
      <c r="H23" s="826"/>
      <c r="I23" s="826"/>
      <c r="J23" s="826"/>
      <c r="K23" s="826"/>
      <c r="L23" s="826"/>
      <c r="M23" s="826"/>
      <c r="N23" s="826"/>
      <c r="O23" s="826"/>
      <c r="P23" s="827"/>
      <c r="Q23" s="828">
        <v>5276</v>
      </c>
      <c r="R23" s="829"/>
      <c r="S23" s="829"/>
      <c r="T23" s="829"/>
      <c r="U23" s="829"/>
      <c r="V23" s="829">
        <v>5198</v>
      </c>
      <c r="W23" s="829"/>
      <c r="X23" s="829"/>
      <c r="Y23" s="829"/>
      <c r="Z23" s="829"/>
      <c r="AA23" s="829">
        <v>78</v>
      </c>
      <c r="AB23" s="829"/>
      <c r="AC23" s="829"/>
      <c r="AD23" s="829"/>
      <c r="AE23" s="830"/>
      <c r="AF23" s="831">
        <v>78</v>
      </c>
      <c r="AG23" s="829"/>
      <c r="AH23" s="829"/>
      <c r="AI23" s="829"/>
      <c r="AJ23" s="832"/>
      <c r="AK23" s="833"/>
      <c r="AL23" s="834"/>
      <c r="AM23" s="834"/>
      <c r="AN23" s="834"/>
      <c r="AO23" s="834"/>
      <c r="AP23" s="829">
        <v>6333</v>
      </c>
      <c r="AQ23" s="829"/>
      <c r="AR23" s="829"/>
      <c r="AS23" s="829"/>
      <c r="AT23" s="829"/>
      <c r="AU23" s="845"/>
      <c r="AV23" s="845"/>
      <c r="AW23" s="845"/>
      <c r="AX23" s="845"/>
      <c r="AY23" s="846"/>
      <c r="AZ23" s="847" t="s">
        <v>394</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x14ac:dyDescent="0.2">
      <c r="A24" s="844" t="s">
        <v>395</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x14ac:dyDescent="0.25">
      <c r="A25" s="761" t="s">
        <v>396</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x14ac:dyDescent="0.2">
      <c r="A26" s="763" t="s">
        <v>373</v>
      </c>
      <c r="B26" s="764"/>
      <c r="C26" s="764"/>
      <c r="D26" s="764"/>
      <c r="E26" s="764"/>
      <c r="F26" s="764"/>
      <c r="G26" s="764"/>
      <c r="H26" s="764"/>
      <c r="I26" s="764"/>
      <c r="J26" s="764"/>
      <c r="K26" s="764"/>
      <c r="L26" s="764"/>
      <c r="M26" s="764"/>
      <c r="N26" s="764"/>
      <c r="O26" s="764"/>
      <c r="P26" s="765"/>
      <c r="Q26" s="769" t="s">
        <v>397</v>
      </c>
      <c r="R26" s="770"/>
      <c r="S26" s="770"/>
      <c r="T26" s="770"/>
      <c r="U26" s="771"/>
      <c r="V26" s="769" t="s">
        <v>398</v>
      </c>
      <c r="W26" s="770"/>
      <c r="X26" s="770"/>
      <c r="Y26" s="770"/>
      <c r="Z26" s="771"/>
      <c r="AA26" s="769" t="s">
        <v>399</v>
      </c>
      <c r="AB26" s="770"/>
      <c r="AC26" s="770"/>
      <c r="AD26" s="770"/>
      <c r="AE26" s="770"/>
      <c r="AF26" s="850" t="s">
        <v>400</v>
      </c>
      <c r="AG26" s="851"/>
      <c r="AH26" s="851"/>
      <c r="AI26" s="851"/>
      <c r="AJ26" s="852"/>
      <c r="AK26" s="770" t="s">
        <v>401</v>
      </c>
      <c r="AL26" s="770"/>
      <c r="AM26" s="770"/>
      <c r="AN26" s="770"/>
      <c r="AO26" s="771"/>
      <c r="AP26" s="769" t="s">
        <v>402</v>
      </c>
      <c r="AQ26" s="770"/>
      <c r="AR26" s="770"/>
      <c r="AS26" s="770"/>
      <c r="AT26" s="771"/>
      <c r="AU26" s="769" t="s">
        <v>403</v>
      </c>
      <c r="AV26" s="770"/>
      <c r="AW26" s="770"/>
      <c r="AX26" s="770"/>
      <c r="AY26" s="771"/>
      <c r="AZ26" s="769" t="s">
        <v>404</v>
      </c>
      <c r="BA26" s="770"/>
      <c r="BB26" s="770"/>
      <c r="BC26" s="770"/>
      <c r="BD26" s="771"/>
      <c r="BE26" s="769" t="s">
        <v>380</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x14ac:dyDescent="0.25">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x14ac:dyDescent="0.2">
      <c r="A28" s="242">
        <v>1</v>
      </c>
      <c r="B28" s="785" t="s">
        <v>405</v>
      </c>
      <c r="C28" s="786"/>
      <c r="D28" s="786"/>
      <c r="E28" s="786"/>
      <c r="F28" s="786"/>
      <c r="G28" s="786"/>
      <c r="H28" s="786"/>
      <c r="I28" s="786"/>
      <c r="J28" s="786"/>
      <c r="K28" s="786"/>
      <c r="L28" s="786"/>
      <c r="M28" s="786"/>
      <c r="N28" s="786"/>
      <c r="O28" s="786"/>
      <c r="P28" s="787"/>
      <c r="Q28" s="858">
        <v>578</v>
      </c>
      <c r="R28" s="859"/>
      <c r="S28" s="859"/>
      <c r="T28" s="859"/>
      <c r="U28" s="859"/>
      <c r="V28" s="859">
        <v>561</v>
      </c>
      <c r="W28" s="859"/>
      <c r="X28" s="859"/>
      <c r="Y28" s="859"/>
      <c r="Z28" s="859"/>
      <c r="AA28" s="859">
        <v>17</v>
      </c>
      <c r="AB28" s="859"/>
      <c r="AC28" s="859"/>
      <c r="AD28" s="859"/>
      <c r="AE28" s="860"/>
      <c r="AF28" s="861">
        <v>17</v>
      </c>
      <c r="AG28" s="859"/>
      <c r="AH28" s="859"/>
      <c r="AI28" s="859"/>
      <c r="AJ28" s="862"/>
      <c r="AK28" s="863">
        <v>55</v>
      </c>
      <c r="AL28" s="864"/>
      <c r="AM28" s="864"/>
      <c r="AN28" s="864"/>
      <c r="AO28" s="864"/>
      <c r="AP28" s="864">
        <v>0</v>
      </c>
      <c r="AQ28" s="864"/>
      <c r="AR28" s="864"/>
      <c r="AS28" s="864"/>
      <c r="AT28" s="864"/>
      <c r="AU28" s="864">
        <v>0</v>
      </c>
      <c r="AV28" s="864"/>
      <c r="AW28" s="864"/>
      <c r="AX28" s="864"/>
      <c r="AY28" s="864"/>
      <c r="AZ28" s="865">
        <v>0</v>
      </c>
      <c r="BA28" s="865"/>
      <c r="BB28" s="865"/>
      <c r="BC28" s="865"/>
      <c r="BD28" s="865"/>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x14ac:dyDescent="0.2">
      <c r="A29" s="242">
        <v>2</v>
      </c>
      <c r="B29" s="816" t="s">
        <v>406</v>
      </c>
      <c r="C29" s="817"/>
      <c r="D29" s="817"/>
      <c r="E29" s="817"/>
      <c r="F29" s="817"/>
      <c r="G29" s="817"/>
      <c r="H29" s="817"/>
      <c r="I29" s="817"/>
      <c r="J29" s="817"/>
      <c r="K29" s="817"/>
      <c r="L29" s="817"/>
      <c r="M29" s="817"/>
      <c r="N29" s="817"/>
      <c r="O29" s="817"/>
      <c r="P29" s="818"/>
      <c r="Q29" s="819">
        <v>448</v>
      </c>
      <c r="R29" s="820"/>
      <c r="S29" s="820"/>
      <c r="T29" s="820"/>
      <c r="U29" s="820"/>
      <c r="V29" s="820">
        <v>424</v>
      </c>
      <c r="W29" s="820"/>
      <c r="X29" s="820"/>
      <c r="Y29" s="820"/>
      <c r="Z29" s="820"/>
      <c r="AA29" s="820">
        <v>24</v>
      </c>
      <c r="AB29" s="820"/>
      <c r="AC29" s="820"/>
      <c r="AD29" s="820"/>
      <c r="AE29" s="821"/>
      <c r="AF29" s="822">
        <v>24</v>
      </c>
      <c r="AG29" s="823"/>
      <c r="AH29" s="823"/>
      <c r="AI29" s="823"/>
      <c r="AJ29" s="824"/>
      <c r="AK29" s="870">
        <v>64</v>
      </c>
      <c r="AL29" s="866"/>
      <c r="AM29" s="866"/>
      <c r="AN29" s="866"/>
      <c r="AO29" s="866"/>
      <c r="AP29" s="866">
        <v>0</v>
      </c>
      <c r="AQ29" s="866"/>
      <c r="AR29" s="866"/>
      <c r="AS29" s="866"/>
      <c r="AT29" s="866"/>
      <c r="AU29" s="866">
        <v>0</v>
      </c>
      <c r="AV29" s="866"/>
      <c r="AW29" s="866"/>
      <c r="AX29" s="866"/>
      <c r="AY29" s="866"/>
      <c r="AZ29" s="867">
        <v>0</v>
      </c>
      <c r="BA29" s="867"/>
      <c r="BB29" s="867"/>
      <c r="BC29" s="867"/>
      <c r="BD29" s="867"/>
      <c r="BE29" s="868"/>
      <c r="BF29" s="868"/>
      <c r="BG29" s="868"/>
      <c r="BH29" s="868"/>
      <c r="BI29" s="869"/>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x14ac:dyDescent="0.2">
      <c r="A30" s="242">
        <v>3</v>
      </c>
      <c r="B30" s="816" t="s">
        <v>407</v>
      </c>
      <c r="C30" s="817"/>
      <c r="D30" s="817"/>
      <c r="E30" s="817"/>
      <c r="F30" s="817"/>
      <c r="G30" s="817"/>
      <c r="H30" s="817"/>
      <c r="I30" s="817"/>
      <c r="J30" s="817"/>
      <c r="K30" s="817"/>
      <c r="L30" s="817"/>
      <c r="M30" s="817"/>
      <c r="N30" s="817"/>
      <c r="O30" s="817"/>
      <c r="P30" s="818"/>
      <c r="Q30" s="819">
        <v>78</v>
      </c>
      <c r="R30" s="820"/>
      <c r="S30" s="820"/>
      <c r="T30" s="820"/>
      <c r="U30" s="820"/>
      <c r="V30" s="820">
        <v>78</v>
      </c>
      <c r="W30" s="820"/>
      <c r="X30" s="820"/>
      <c r="Y30" s="820"/>
      <c r="Z30" s="820"/>
      <c r="AA30" s="820" t="s">
        <v>576</v>
      </c>
      <c r="AB30" s="820"/>
      <c r="AC30" s="820"/>
      <c r="AD30" s="820"/>
      <c r="AE30" s="821"/>
      <c r="AF30" s="822" t="s">
        <v>141</v>
      </c>
      <c r="AG30" s="823"/>
      <c r="AH30" s="823"/>
      <c r="AI30" s="823"/>
      <c r="AJ30" s="824"/>
      <c r="AK30" s="870">
        <v>23</v>
      </c>
      <c r="AL30" s="866"/>
      <c r="AM30" s="866"/>
      <c r="AN30" s="866"/>
      <c r="AO30" s="866"/>
      <c r="AP30" s="866">
        <v>0</v>
      </c>
      <c r="AQ30" s="866"/>
      <c r="AR30" s="866"/>
      <c r="AS30" s="866"/>
      <c r="AT30" s="866"/>
      <c r="AU30" s="866">
        <v>0</v>
      </c>
      <c r="AV30" s="866"/>
      <c r="AW30" s="866"/>
      <c r="AX30" s="866"/>
      <c r="AY30" s="866"/>
      <c r="AZ30" s="867">
        <v>0</v>
      </c>
      <c r="BA30" s="867"/>
      <c r="BB30" s="867"/>
      <c r="BC30" s="867"/>
      <c r="BD30" s="867"/>
      <c r="BE30" s="868"/>
      <c r="BF30" s="868"/>
      <c r="BG30" s="868"/>
      <c r="BH30" s="868"/>
      <c r="BI30" s="869"/>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x14ac:dyDescent="0.2">
      <c r="A31" s="242">
        <v>4</v>
      </c>
      <c r="B31" s="816" t="s">
        <v>408</v>
      </c>
      <c r="C31" s="817"/>
      <c r="D31" s="817"/>
      <c r="E31" s="817"/>
      <c r="F31" s="817"/>
      <c r="G31" s="817"/>
      <c r="H31" s="817"/>
      <c r="I31" s="817"/>
      <c r="J31" s="817"/>
      <c r="K31" s="817"/>
      <c r="L31" s="817"/>
      <c r="M31" s="817"/>
      <c r="N31" s="817"/>
      <c r="O31" s="817"/>
      <c r="P31" s="818"/>
      <c r="Q31" s="819">
        <v>161</v>
      </c>
      <c r="R31" s="820"/>
      <c r="S31" s="820"/>
      <c r="T31" s="820"/>
      <c r="U31" s="820"/>
      <c r="V31" s="820">
        <v>149</v>
      </c>
      <c r="W31" s="820"/>
      <c r="X31" s="820"/>
      <c r="Y31" s="820"/>
      <c r="Z31" s="820"/>
      <c r="AA31" s="820">
        <v>12</v>
      </c>
      <c r="AB31" s="820"/>
      <c r="AC31" s="820"/>
      <c r="AD31" s="820"/>
      <c r="AE31" s="821"/>
      <c r="AF31" s="822">
        <v>172</v>
      </c>
      <c r="AG31" s="823"/>
      <c r="AH31" s="823"/>
      <c r="AI31" s="823"/>
      <c r="AJ31" s="824"/>
      <c r="AK31" s="870">
        <v>50</v>
      </c>
      <c r="AL31" s="866"/>
      <c r="AM31" s="866"/>
      <c r="AN31" s="866"/>
      <c r="AO31" s="866"/>
      <c r="AP31" s="866">
        <v>653</v>
      </c>
      <c r="AQ31" s="866"/>
      <c r="AR31" s="866"/>
      <c r="AS31" s="866"/>
      <c r="AT31" s="866"/>
      <c r="AU31" s="866">
        <v>5</v>
      </c>
      <c r="AV31" s="866"/>
      <c r="AW31" s="866"/>
      <c r="AX31" s="866"/>
      <c r="AY31" s="866"/>
      <c r="AZ31" s="867">
        <v>0</v>
      </c>
      <c r="BA31" s="867"/>
      <c r="BB31" s="867"/>
      <c r="BC31" s="867"/>
      <c r="BD31" s="867"/>
      <c r="BE31" s="868" t="s">
        <v>409</v>
      </c>
      <c r="BF31" s="868"/>
      <c r="BG31" s="868"/>
      <c r="BH31" s="868"/>
      <c r="BI31" s="869"/>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x14ac:dyDescent="0.2">
      <c r="A32" s="242">
        <v>5</v>
      </c>
      <c r="B32" s="816" t="s">
        <v>410</v>
      </c>
      <c r="C32" s="817"/>
      <c r="D32" s="817"/>
      <c r="E32" s="817"/>
      <c r="F32" s="817"/>
      <c r="G32" s="817"/>
      <c r="H32" s="817"/>
      <c r="I32" s="817"/>
      <c r="J32" s="817"/>
      <c r="K32" s="817"/>
      <c r="L32" s="817"/>
      <c r="M32" s="817"/>
      <c r="N32" s="817"/>
      <c r="O32" s="817"/>
      <c r="P32" s="818"/>
      <c r="Q32" s="819">
        <v>292</v>
      </c>
      <c r="R32" s="820"/>
      <c r="S32" s="820"/>
      <c r="T32" s="820"/>
      <c r="U32" s="820"/>
      <c r="V32" s="820">
        <v>291</v>
      </c>
      <c r="W32" s="820"/>
      <c r="X32" s="820"/>
      <c r="Y32" s="820"/>
      <c r="Z32" s="820"/>
      <c r="AA32" s="820">
        <v>1</v>
      </c>
      <c r="AB32" s="820"/>
      <c r="AC32" s="820"/>
      <c r="AD32" s="820"/>
      <c r="AE32" s="821"/>
      <c r="AF32" s="822">
        <v>1</v>
      </c>
      <c r="AG32" s="823"/>
      <c r="AH32" s="823"/>
      <c r="AI32" s="823"/>
      <c r="AJ32" s="824"/>
      <c r="AK32" s="870">
        <v>196</v>
      </c>
      <c r="AL32" s="866"/>
      <c r="AM32" s="866"/>
      <c r="AN32" s="866"/>
      <c r="AO32" s="866"/>
      <c r="AP32" s="866">
        <v>853</v>
      </c>
      <c r="AQ32" s="866"/>
      <c r="AR32" s="866"/>
      <c r="AS32" s="866"/>
      <c r="AT32" s="866"/>
      <c r="AU32" s="866">
        <v>953</v>
      </c>
      <c r="AV32" s="866"/>
      <c r="AW32" s="866"/>
      <c r="AX32" s="866"/>
      <c r="AY32" s="866"/>
      <c r="AZ32" s="867">
        <v>0</v>
      </c>
      <c r="BA32" s="867"/>
      <c r="BB32" s="867"/>
      <c r="BC32" s="867"/>
      <c r="BD32" s="867"/>
      <c r="BE32" s="868" t="s">
        <v>411</v>
      </c>
      <c r="BF32" s="868"/>
      <c r="BG32" s="868"/>
      <c r="BH32" s="868"/>
      <c r="BI32" s="869"/>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x14ac:dyDescent="0.2">
      <c r="A33" s="242">
        <v>6</v>
      </c>
      <c r="B33" s="816"/>
      <c r="C33" s="817"/>
      <c r="D33" s="817"/>
      <c r="E33" s="817"/>
      <c r="F33" s="817"/>
      <c r="G33" s="817"/>
      <c r="H33" s="817"/>
      <c r="I33" s="817"/>
      <c r="J33" s="817"/>
      <c r="K33" s="817"/>
      <c r="L33" s="817"/>
      <c r="M33" s="817"/>
      <c r="N33" s="817"/>
      <c r="O33" s="817"/>
      <c r="P33" s="818"/>
      <c r="Q33" s="819"/>
      <c r="R33" s="820"/>
      <c r="S33" s="820"/>
      <c r="T33" s="820"/>
      <c r="U33" s="820"/>
      <c r="V33" s="820"/>
      <c r="W33" s="820"/>
      <c r="X33" s="820"/>
      <c r="Y33" s="820"/>
      <c r="Z33" s="820"/>
      <c r="AA33" s="820"/>
      <c r="AB33" s="820"/>
      <c r="AC33" s="820"/>
      <c r="AD33" s="820"/>
      <c r="AE33" s="821"/>
      <c r="AF33" s="822"/>
      <c r="AG33" s="823"/>
      <c r="AH33" s="823"/>
      <c r="AI33" s="823"/>
      <c r="AJ33" s="824"/>
      <c r="AK33" s="870"/>
      <c r="AL33" s="866"/>
      <c r="AM33" s="866"/>
      <c r="AN33" s="866"/>
      <c r="AO33" s="866"/>
      <c r="AP33" s="866"/>
      <c r="AQ33" s="866"/>
      <c r="AR33" s="866"/>
      <c r="AS33" s="866"/>
      <c r="AT33" s="866"/>
      <c r="AU33" s="866"/>
      <c r="AV33" s="866"/>
      <c r="AW33" s="866"/>
      <c r="AX33" s="866"/>
      <c r="AY33" s="866"/>
      <c r="AZ33" s="867"/>
      <c r="BA33" s="867"/>
      <c r="BB33" s="867"/>
      <c r="BC33" s="867"/>
      <c r="BD33" s="867"/>
      <c r="BE33" s="868"/>
      <c r="BF33" s="868"/>
      <c r="BG33" s="868"/>
      <c r="BH33" s="868"/>
      <c r="BI33" s="869"/>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x14ac:dyDescent="0.2">
      <c r="A34" s="242">
        <v>7</v>
      </c>
      <c r="B34" s="816"/>
      <c r="C34" s="817"/>
      <c r="D34" s="817"/>
      <c r="E34" s="817"/>
      <c r="F34" s="817"/>
      <c r="G34" s="817"/>
      <c r="H34" s="817"/>
      <c r="I34" s="817"/>
      <c r="J34" s="817"/>
      <c r="K34" s="817"/>
      <c r="L34" s="817"/>
      <c r="M34" s="817"/>
      <c r="N34" s="817"/>
      <c r="O34" s="817"/>
      <c r="P34" s="818"/>
      <c r="Q34" s="819"/>
      <c r="R34" s="820"/>
      <c r="S34" s="820"/>
      <c r="T34" s="820"/>
      <c r="U34" s="820"/>
      <c r="V34" s="820"/>
      <c r="W34" s="820"/>
      <c r="X34" s="820"/>
      <c r="Y34" s="820"/>
      <c r="Z34" s="820"/>
      <c r="AA34" s="820"/>
      <c r="AB34" s="820"/>
      <c r="AC34" s="820"/>
      <c r="AD34" s="820"/>
      <c r="AE34" s="821"/>
      <c r="AF34" s="822"/>
      <c r="AG34" s="823"/>
      <c r="AH34" s="823"/>
      <c r="AI34" s="823"/>
      <c r="AJ34" s="824"/>
      <c r="AK34" s="870"/>
      <c r="AL34" s="866"/>
      <c r="AM34" s="866"/>
      <c r="AN34" s="866"/>
      <c r="AO34" s="866"/>
      <c r="AP34" s="866"/>
      <c r="AQ34" s="866"/>
      <c r="AR34" s="866"/>
      <c r="AS34" s="866"/>
      <c r="AT34" s="866"/>
      <c r="AU34" s="866"/>
      <c r="AV34" s="866"/>
      <c r="AW34" s="866"/>
      <c r="AX34" s="866"/>
      <c r="AY34" s="866"/>
      <c r="AZ34" s="867"/>
      <c r="BA34" s="867"/>
      <c r="BB34" s="867"/>
      <c r="BC34" s="867"/>
      <c r="BD34" s="867"/>
      <c r="BE34" s="868"/>
      <c r="BF34" s="868"/>
      <c r="BG34" s="868"/>
      <c r="BH34" s="868"/>
      <c r="BI34" s="869"/>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x14ac:dyDescent="0.2">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70"/>
      <c r="AL35" s="866"/>
      <c r="AM35" s="866"/>
      <c r="AN35" s="866"/>
      <c r="AO35" s="866"/>
      <c r="AP35" s="866"/>
      <c r="AQ35" s="866"/>
      <c r="AR35" s="866"/>
      <c r="AS35" s="866"/>
      <c r="AT35" s="866"/>
      <c r="AU35" s="866"/>
      <c r="AV35" s="866"/>
      <c r="AW35" s="866"/>
      <c r="AX35" s="866"/>
      <c r="AY35" s="866"/>
      <c r="AZ35" s="867"/>
      <c r="BA35" s="867"/>
      <c r="BB35" s="867"/>
      <c r="BC35" s="867"/>
      <c r="BD35" s="867"/>
      <c r="BE35" s="868"/>
      <c r="BF35" s="868"/>
      <c r="BG35" s="868"/>
      <c r="BH35" s="868"/>
      <c r="BI35" s="869"/>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x14ac:dyDescent="0.2">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70"/>
      <c r="AL36" s="866"/>
      <c r="AM36" s="866"/>
      <c r="AN36" s="866"/>
      <c r="AO36" s="866"/>
      <c r="AP36" s="866"/>
      <c r="AQ36" s="866"/>
      <c r="AR36" s="866"/>
      <c r="AS36" s="866"/>
      <c r="AT36" s="866"/>
      <c r="AU36" s="866"/>
      <c r="AV36" s="866"/>
      <c r="AW36" s="866"/>
      <c r="AX36" s="866"/>
      <c r="AY36" s="866"/>
      <c r="AZ36" s="867"/>
      <c r="BA36" s="867"/>
      <c r="BB36" s="867"/>
      <c r="BC36" s="867"/>
      <c r="BD36" s="867"/>
      <c r="BE36" s="868"/>
      <c r="BF36" s="868"/>
      <c r="BG36" s="868"/>
      <c r="BH36" s="868"/>
      <c r="BI36" s="869"/>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x14ac:dyDescent="0.2">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70"/>
      <c r="AL37" s="866"/>
      <c r="AM37" s="866"/>
      <c r="AN37" s="866"/>
      <c r="AO37" s="866"/>
      <c r="AP37" s="866"/>
      <c r="AQ37" s="866"/>
      <c r="AR37" s="866"/>
      <c r="AS37" s="866"/>
      <c r="AT37" s="866"/>
      <c r="AU37" s="866"/>
      <c r="AV37" s="866"/>
      <c r="AW37" s="866"/>
      <c r="AX37" s="866"/>
      <c r="AY37" s="866"/>
      <c r="AZ37" s="867"/>
      <c r="BA37" s="867"/>
      <c r="BB37" s="867"/>
      <c r="BC37" s="867"/>
      <c r="BD37" s="867"/>
      <c r="BE37" s="868"/>
      <c r="BF37" s="868"/>
      <c r="BG37" s="868"/>
      <c r="BH37" s="868"/>
      <c r="BI37" s="869"/>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x14ac:dyDescent="0.2">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70"/>
      <c r="AL38" s="866"/>
      <c r="AM38" s="866"/>
      <c r="AN38" s="866"/>
      <c r="AO38" s="866"/>
      <c r="AP38" s="866"/>
      <c r="AQ38" s="866"/>
      <c r="AR38" s="866"/>
      <c r="AS38" s="866"/>
      <c r="AT38" s="866"/>
      <c r="AU38" s="866"/>
      <c r="AV38" s="866"/>
      <c r="AW38" s="866"/>
      <c r="AX38" s="866"/>
      <c r="AY38" s="866"/>
      <c r="AZ38" s="867"/>
      <c r="BA38" s="867"/>
      <c r="BB38" s="867"/>
      <c r="BC38" s="867"/>
      <c r="BD38" s="867"/>
      <c r="BE38" s="868"/>
      <c r="BF38" s="868"/>
      <c r="BG38" s="868"/>
      <c r="BH38" s="868"/>
      <c r="BI38" s="869"/>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x14ac:dyDescent="0.2">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70"/>
      <c r="AL39" s="866"/>
      <c r="AM39" s="866"/>
      <c r="AN39" s="866"/>
      <c r="AO39" s="866"/>
      <c r="AP39" s="866"/>
      <c r="AQ39" s="866"/>
      <c r="AR39" s="866"/>
      <c r="AS39" s="866"/>
      <c r="AT39" s="866"/>
      <c r="AU39" s="866"/>
      <c r="AV39" s="866"/>
      <c r="AW39" s="866"/>
      <c r="AX39" s="866"/>
      <c r="AY39" s="866"/>
      <c r="AZ39" s="867"/>
      <c r="BA39" s="867"/>
      <c r="BB39" s="867"/>
      <c r="BC39" s="867"/>
      <c r="BD39" s="867"/>
      <c r="BE39" s="868"/>
      <c r="BF39" s="868"/>
      <c r="BG39" s="868"/>
      <c r="BH39" s="868"/>
      <c r="BI39" s="869"/>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x14ac:dyDescent="0.2">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70"/>
      <c r="AL40" s="866"/>
      <c r="AM40" s="866"/>
      <c r="AN40" s="866"/>
      <c r="AO40" s="866"/>
      <c r="AP40" s="866"/>
      <c r="AQ40" s="866"/>
      <c r="AR40" s="866"/>
      <c r="AS40" s="866"/>
      <c r="AT40" s="866"/>
      <c r="AU40" s="866"/>
      <c r="AV40" s="866"/>
      <c r="AW40" s="866"/>
      <c r="AX40" s="866"/>
      <c r="AY40" s="866"/>
      <c r="AZ40" s="867"/>
      <c r="BA40" s="867"/>
      <c r="BB40" s="867"/>
      <c r="BC40" s="867"/>
      <c r="BD40" s="867"/>
      <c r="BE40" s="868"/>
      <c r="BF40" s="868"/>
      <c r="BG40" s="868"/>
      <c r="BH40" s="868"/>
      <c r="BI40" s="869"/>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x14ac:dyDescent="0.2">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70"/>
      <c r="AL41" s="866"/>
      <c r="AM41" s="866"/>
      <c r="AN41" s="866"/>
      <c r="AO41" s="866"/>
      <c r="AP41" s="866"/>
      <c r="AQ41" s="866"/>
      <c r="AR41" s="866"/>
      <c r="AS41" s="866"/>
      <c r="AT41" s="866"/>
      <c r="AU41" s="866"/>
      <c r="AV41" s="866"/>
      <c r="AW41" s="866"/>
      <c r="AX41" s="866"/>
      <c r="AY41" s="866"/>
      <c r="AZ41" s="867"/>
      <c r="BA41" s="867"/>
      <c r="BB41" s="867"/>
      <c r="BC41" s="867"/>
      <c r="BD41" s="867"/>
      <c r="BE41" s="868"/>
      <c r="BF41" s="868"/>
      <c r="BG41" s="868"/>
      <c r="BH41" s="868"/>
      <c r="BI41" s="869"/>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x14ac:dyDescent="0.2">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70"/>
      <c r="AL42" s="866"/>
      <c r="AM42" s="866"/>
      <c r="AN42" s="866"/>
      <c r="AO42" s="866"/>
      <c r="AP42" s="866"/>
      <c r="AQ42" s="866"/>
      <c r="AR42" s="866"/>
      <c r="AS42" s="866"/>
      <c r="AT42" s="866"/>
      <c r="AU42" s="866"/>
      <c r="AV42" s="866"/>
      <c r="AW42" s="866"/>
      <c r="AX42" s="866"/>
      <c r="AY42" s="866"/>
      <c r="AZ42" s="867"/>
      <c r="BA42" s="867"/>
      <c r="BB42" s="867"/>
      <c r="BC42" s="867"/>
      <c r="BD42" s="867"/>
      <c r="BE42" s="868"/>
      <c r="BF42" s="868"/>
      <c r="BG42" s="868"/>
      <c r="BH42" s="868"/>
      <c r="BI42" s="869"/>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x14ac:dyDescent="0.2">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70"/>
      <c r="AL43" s="866"/>
      <c r="AM43" s="866"/>
      <c r="AN43" s="866"/>
      <c r="AO43" s="866"/>
      <c r="AP43" s="866"/>
      <c r="AQ43" s="866"/>
      <c r="AR43" s="866"/>
      <c r="AS43" s="866"/>
      <c r="AT43" s="866"/>
      <c r="AU43" s="866"/>
      <c r="AV43" s="866"/>
      <c r="AW43" s="866"/>
      <c r="AX43" s="866"/>
      <c r="AY43" s="866"/>
      <c r="AZ43" s="867"/>
      <c r="BA43" s="867"/>
      <c r="BB43" s="867"/>
      <c r="BC43" s="867"/>
      <c r="BD43" s="867"/>
      <c r="BE43" s="868"/>
      <c r="BF43" s="868"/>
      <c r="BG43" s="868"/>
      <c r="BH43" s="868"/>
      <c r="BI43" s="869"/>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x14ac:dyDescent="0.2">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70"/>
      <c r="AL44" s="866"/>
      <c r="AM44" s="866"/>
      <c r="AN44" s="866"/>
      <c r="AO44" s="866"/>
      <c r="AP44" s="866"/>
      <c r="AQ44" s="866"/>
      <c r="AR44" s="866"/>
      <c r="AS44" s="866"/>
      <c r="AT44" s="866"/>
      <c r="AU44" s="866"/>
      <c r="AV44" s="866"/>
      <c r="AW44" s="866"/>
      <c r="AX44" s="866"/>
      <c r="AY44" s="866"/>
      <c r="AZ44" s="867"/>
      <c r="BA44" s="867"/>
      <c r="BB44" s="867"/>
      <c r="BC44" s="867"/>
      <c r="BD44" s="867"/>
      <c r="BE44" s="868"/>
      <c r="BF44" s="868"/>
      <c r="BG44" s="868"/>
      <c r="BH44" s="868"/>
      <c r="BI44" s="869"/>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x14ac:dyDescent="0.2">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70"/>
      <c r="AL45" s="866"/>
      <c r="AM45" s="866"/>
      <c r="AN45" s="866"/>
      <c r="AO45" s="866"/>
      <c r="AP45" s="866"/>
      <c r="AQ45" s="866"/>
      <c r="AR45" s="866"/>
      <c r="AS45" s="866"/>
      <c r="AT45" s="866"/>
      <c r="AU45" s="866"/>
      <c r="AV45" s="866"/>
      <c r="AW45" s="866"/>
      <c r="AX45" s="866"/>
      <c r="AY45" s="866"/>
      <c r="AZ45" s="867"/>
      <c r="BA45" s="867"/>
      <c r="BB45" s="867"/>
      <c r="BC45" s="867"/>
      <c r="BD45" s="867"/>
      <c r="BE45" s="868"/>
      <c r="BF45" s="868"/>
      <c r="BG45" s="868"/>
      <c r="BH45" s="868"/>
      <c r="BI45" s="869"/>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x14ac:dyDescent="0.2">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70"/>
      <c r="AL46" s="866"/>
      <c r="AM46" s="866"/>
      <c r="AN46" s="866"/>
      <c r="AO46" s="866"/>
      <c r="AP46" s="866"/>
      <c r="AQ46" s="866"/>
      <c r="AR46" s="866"/>
      <c r="AS46" s="866"/>
      <c r="AT46" s="866"/>
      <c r="AU46" s="866"/>
      <c r="AV46" s="866"/>
      <c r="AW46" s="866"/>
      <c r="AX46" s="866"/>
      <c r="AY46" s="866"/>
      <c r="AZ46" s="867"/>
      <c r="BA46" s="867"/>
      <c r="BB46" s="867"/>
      <c r="BC46" s="867"/>
      <c r="BD46" s="867"/>
      <c r="BE46" s="868"/>
      <c r="BF46" s="868"/>
      <c r="BG46" s="868"/>
      <c r="BH46" s="868"/>
      <c r="BI46" s="869"/>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x14ac:dyDescent="0.2">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70"/>
      <c r="AL47" s="866"/>
      <c r="AM47" s="866"/>
      <c r="AN47" s="866"/>
      <c r="AO47" s="866"/>
      <c r="AP47" s="866"/>
      <c r="AQ47" s="866"/>
      <c r="AR47" s="866"/>
      <c r="AS47" s="866"/>
      <c r="AT47" s="866"/>
      <c r="AU47" s="866"/>
      <c r="AV47" s="866"/>
      <c r="AW47" s="866"/>
      <c r="AX47" s="866"/>
      <c r="AY47" s="866"/>
      <c r="AZ47" s="867"/>
      <c r="BA47" s="867"/>
      <c r="BB47" s="867"/>
      <c r="BC47" s="867"/>
      <c r="BD47" s="867"/>
      <c r="BE47" s="868"/>
      <c r="BF47" s="868"/>
      <c r="BG47" s="868"/>
      <c r="BH47" s="868"/>
      <c r="BI47" s="869"/>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x14ac:dyDescent="0.2">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70"/>
      <c r="AL48" s="866"/>
      <c r="AM48" s="866"/>
      <c r="AN48" s="866"/>
      <c r="AO48" s="866"/>
      <c r="AP48" s="866"/>
      <c r="AQ48" s="866"/>
      <c r="AR48" s="866"/>
      <c r="AS48" s="866"/>
      <c r="AT48" s="866"/>
      <c r="AU48" s="866"/>
      <c r="AV48" s="866"/>
      <c r="AW48" s="866"/>
      <c r="AX48" s="866"/>
      <c r="AY48" s="866"/>
      <c r="AZ48" s="867"/>
      <c r="BA48" s="867"/>
      <c r="BB48" s="867"/>
      <c r="BC48" s="867"/>
      <c r="BD48" s="867"/>
      <c r="BE48" s="868"/>
      <c r="BF48" s="868"/>
      <c r="BG48" s="868"/>
      <c r="BH48" s="868"/>
      <c r="BI48" s="869"/>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x14ac:dyDescent="0.2">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70"/>
      <c r="AL49" s="866"/>
      <c r="AM49" s="866"/>
      <c r="AN49" s="866"/>
      <c r="AO49" s="866"/>
      <c r="AP49" s="866"/>
      <c r="AQ49" s="866"/>
      <c r="AR49" s="866"/>
      <c r="AS49" s="866"/>
      <c r="AT49" s="866"/>
      <c r="AU49" s="866"/>
      <c r="AV49" s="866"/>
      <c r="AW49" s="866"/>
      <c r="AX49" s="866"/>
      <c r="AY49" s="866"/>
      <c r="AZ49" s="867"/>
      <c r="BA49" s="867"/>
      <c r="BB49" s="867"/>
      <c r="BC49" s="867"/>
      <c r="BD49" s="867"/>
      <c r="BE49" s="868"/>
      <c r="BF49" s="868"/>
      <c r="BG49" s="868"/>
      <c r="BH49" s="868"/>
      <c r="BI49" s="869"/>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x14ac:dyDescent="0.2">
      <c r="A50" s="238">
        <v>23</v>
      </c>
      <c r="B50" s="816"/>
      <c r="C50" s="817"/>
      <c r="D50" s="817"/>
      <c r="E50" s="817"/>
      <c r="F50" s="817"/>
      <c r="G50" s="817"/>
      <c r="H50" s="817"/>
      <c r="I50" s="817"/>
      <c r="J50" s="817"/>
      <c r="K50" s="817"/>
      <c r="L50" s="817"/>
      <c r="M50" s="817"/>
      <c r="N50" s="817"/>
      <c r="O50" s="817"/>
      <c r="P50" s="818"/>
      <c r="Q50" s="871"/>
      <c r="R50" s="872"/>
      <c r="S50" s="872"/>
      <c r="T50" s="872"/>
      <c r="U50" s="872"/>
      <c r="V50" s="872"/>
      <c r="W50" s="872"/>
      <c r="X50" s="872"/>
      <c r="Y50" s="872"/>
      <c r="Z50" s="872"/>
      <c r="AA50" s="872"/>
      <c r="AB50" s="872"/>
      <c r="AC50" s="872"/>
      <c r="AD50" s="872"/>
      <c r="AE50" s="873"/>
      <c r="AF50" s="822"/>
      <c r="AG50" s="823"/>
      <c r="AH50" s="823"/>
      <c r="AI50" s="823"/>
      <c r="AJ50" s="824"/>
      <c r="AK50" s="875"/>
      <c r="AL50" s="872"/>
      <c r="AM50" s="872"/>
      <c r="AN50" s="872"/>
      <c r="AO50" s="872"/>
      <c r="AP50" s="872"/>
      <c r="AQ50" s="872"/>
      <c r="AR50" s="872"/>
      <c r="AS50" s="872"/>
      <c r="AT50" s="872"/>
      <c r="AU50" s="872"/>
      <c r="AV50" s="872"/>
      <c r="AW50" s="872"/>
      <c r="AX50" s="872"/>
      <c r="AY50" s="872"/>
      <c r="AZ50" s="874"/>
      <c r="BA50" s="874"/>
      <c r="BB50" s="874"/>
      <c r="BC50" s="874"/>
      <c r="BD50" s="874"/>
      <c r="BE50" s="868"/>
      <c r="BF50" s="868"/>
      <c r="BG50" s="868"/>
      <c r="BH50" s="868"/>
      <c r="BI50" s="869"/>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x14ac:dyDescent="0.2">
      <c r="A51" s="238">
        <v>24</v>
      </c>
      <c r="B51" s="816"/>
      <c r="C51" s="817"/>
      <c r="D51" s="817"/>
      <c r="E51" s="817"/>
      <c r="F51" s="817"/>
      <c r="G51" s="817"/>
      <c r="H51" s="817"/>
      <c r="I51" s="817"/>
      <c r="J51" s="817"/>
      <c r="K51" s="817"/>
      <c r="L51" s="817"/>
      <c r="M51" s="817"/>
      <c r="N51" s="817"/>
      <c r="O51" s="817"/>
      <c r="P51" s="818"/>
      <c r="Q51" s="871"/>
      <c r="R51" s="872"/>
      <c r="S51" s="872"/>
      <c r="T51" s="872"/>
      <c r="U51" s="872"/>
      <c r="V51" s="872"/>
      <c r="W51" s="872"/>
      <c r="X51" s="872"/>
      <c r="Y51" s="872"/>
      <c r="Z51" s="872"/>
      <c r="AA51" s="872"/>
      <c r="AB51" s="872"/>
      <c r="AC51" s="872"/>
      <c r="AD51" s="872"/>
      <c r="AE51" s="873"/>
      <c r="AF51" s="822"/>
      <c r="AG51" s="823"/>
      <c r="AH51" s="823"/>
      <c r="AI51" s="823"/>
      <c r="AJ51" s="824"/>
      <c r="AK51" s="875"/>
      <c r="AL51" s="872"/>
      <c r="AM51" s="872"/>
      <c r="AN51" s="872"/>
      <c r="AO51" s="872"/>
      <c r="AP51" s="872"/>
      <c r="AQ51" s="872"/>
      <c r="AR51" s="872"/>
      <c r="AS51" s="872"/>
      <c r="AT51" s="872"/>
      <c r="AU51" s="872"/>
      <c r="AV51" s="872"/>
      <c r="AW51" s="872"/>
      <c r="AX51" s="872"/>
      <c r="AY51" s="872"/>
      <c r="AZ51" s="874"/>
      <c r="BA51" s="874"/>
      <c r="BB51" s="874"/>
      <c r="BC51" s="874"/>
      <c r="BD51" s="874"/>
      <c r="BE51" s="868"/>
      <c r="BF51" s="868"/>
      <c r="BG51" s="868"/>
      <c r="BH51" s="868"/>
      <c r="BI51" s="869"/>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x14ac:dyDescent="0.2">
      <c r="A52" s="238">
        <v>25</v>
      </c>
      <c r="B52" s="816"/>
      <c r="C52" s="817"/>
      <c r="D52" s="817"/>
      <c r="E52" s="817"/>
      <c r="F52" s="817"/>
      <c r="G52" s="817"/>
      <c r="H52" s="817"/>
      <c r="I52" s="817"/>
      <c r="J52" s="817"/>
      <c r="K52" s="817"/>
      <c r="L52" s="817"/>
      <c r="M52" s="817"/>
      <c r="N52" s="817"/>
      <c r="O52" s="817"/>
      <c r="P52" s="818"/>
      <c r="Q52" s="871"/>
      <c r="R52" s="872"/>
      <c r="S52" s="872"/>
      <c r="T52" s="872"/>
      <c r="U52" s="872"/>
      <c r="V52" s="872"/>
      <c r="W52" s="872"/>
      <c r="X52" s="872"/>
      <c r="Y52" s="872"/>
      <c r="Z52" s="872"/>
      <c r="AA52" s="872"/>
      <c r="AB52" s="872"/>
      <c r="AC52" s="872"/>
      <c r="AD52" s="872"/>
      <c r="AE52" s="873"/>
      <c r="AF52" s="822"/>
      <c r="AG52" s="823"/>
      <c r="AH52" s="823"/>
      <c r="AI52" s="823"/>
      <c r="AJ52" s="824"/>
      <c r="AK52" s="875"/>
      <c r="AL52" s="872"/>
      <c r="AM52" s="872"/>
      <c r="AN52" s="872"/>
      <c r="AO52" s="872"/>
      <c r="AP52" s="872"/>
      <c r="AQ52" s="872"/>
      <c r="AR52" s="872"/>
      <c r="AS52" s="872"/>
      <c r="AT52" s="872"/>
      <c r="AU52" s="872"/>
      <c r="AV52" s="872"/>
      <c r="AW52" s="872"/>
      <c r="AX52" s="872"/>
      <c r="AY52" s="872"/>
      <c r="AZ52" s="874"/>
      <c r="BA52" s="874"/>
      <c r="BB52" s="874"/>
      <c r="BC52" s="874"/>
      <c r="BD52" s="874"/>
      <c r="BE52" s="868"/>
      <c r="BF52" s="868"/>
      <c r="BG52" s="868"/>
      <c r="BH52" s="868"/>
      <c r="BI52" s="869"/>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x14ac:dyDescent="0.2">
      <c r="A53" s="238">
        <v>26</v>
      </c>
      <c r="B53" s="816"/>
      <c r="C53" s="817"/>
      <c r="D53" s="817"/>
      <c r="E53" s="817"/>
      <c r="F53" s="817"/>
      <c r="G53" s="817"/>
      <c r="H53" s="817"/>
      <c r="I53" s="817"/>
      <c r="J53" s="817"/>
      <c r="K53" s="817"/>
      <c r="L53" s="817"/>
      <c r="M53" s="817"/>
      <c r="N53" s="817"/>
      <c r="O53" s="817"/>
      <c r="P53" s="818"/>
      <c r="Q53" s="871"/>
      <c r="R53" s="872"/>
      <c r="S53" s="872"/>
      <c r="T53" s="872"/>
      <c r="U53" s="872"/>
      <c r="V53" s="872"/>
      <c r="W53" s="872"/>
      <c r="X53" s="872"/>
      <c r="Y53" s="872"/>
      <c r="Z53" s="872"/>
      <c r="AA53" s="872"/>
      <c r="AB53" s="872"/>
      <c r="AC53" s="872"/>
      <c r="AD53" s="872"/>
      <c r="AE53" s="873"/>
      <c r="AF53" s="822"/>
      <c r="AG53" s="823"/>
      <c r="AH53" s="823"/>
      <c r="AI53" s="823"/>
      <c r="AJ53" s="824"/>
      <c r="AK53" s="875"/>
      <c r="AL53" s="872"/>
      <c r="AM53" s="872"/>
      <c r="AN53" s="872"/>
      <c r="AO53" s="872"/>
      <c r="AP53" s="872"/>
      <c r="AQ53" s="872"/>
      <c r="AR53" s="872"/>
      <c r="AS53" s="872"/>
      <c r="AT53" s="872"/>
      <c r="AU53" s="872"/>
      <c r="AV53" s="872"/>
      <c r="AW53" s="872"/>
      <c r="AX53" s="872"/>
      <c r="AY53" s="872"/>
      <c r="AZ53" s="874"/>
      <c r="BA53" s="874"/>
      <c r="BB53" s="874"/>
      <c r="BC53" s="874"/>
      <c r="BD53" s="874"/>
      <c r="BE53" s="868"/>
      <c r="BF53" s="868"/>
      <c r="BG53" s="868"/>
      <c r="BH53" s="868"/>
      <c r="BI53" s="869"/>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x14ac:dyDescent="0.2">
      <c r="A54" s="238">
        <v>27</v>
      </c>
      <c r="B54" s="816"/>
      <c r="C54" s="817"/>
      <c r="D54" s="817"/>
      <c r="E54" s="817"/>
      <c r="F54" s="817"/>
      <c r="G54" s="817"/>
      <c r="H54" s="817"/>
      <c r="I54" s="817"/>
      <c r="J54" s="817"/>
      <c r="K54" s="817"/>
      <c r="L54" s="817"/>
      <c r="M54" s="817"/>
      <c r="N54" s="817"/>
      <c r="O54" s="817"/>
      <c r="P54" s="818"/>
      <c r="Q54" s="871"/>
      <c r="R54" s="872"/>
      <c r="S54" s="872"/>
      <c r="T54" s="872"/>
      <c r="U54" s="872"/>
      <c r="V54" s="872"/>
      <c r="W54" s="872"/>
      <c r="X54" s="872"/>
      <c r="Y54" s="872"/>
      <c r="Z54" s="872"/>
      <c r="AA54" s="872"/>
      <c r="AB54" s="872"/>
      <c r="AC54" s="872"/>
      <c r="AD54" s="872"/>
      <c r="AE54" s="873"/>
      <c r="AF54" s="822"/>
      <c r="AG54" s="823"/>
      <c r="AH54" s="823"/>
      <c r="AI54" s="823"/>
      <c r="AJ54" s="824"/>
      <c r="AK54" s="875"/>
      <c r="AL54" s="872"/>
      <c r="AM54" s="872"/>
      <c r="AN54" s="872"/>
      <c r="AO54" s="872"/>
      <c r="AP54" s="872"/>
      <c r="AQ54" s="872"/>
      <c r="AR54" s="872"/>
      <c r="AS54" s="872"/>
      <c r="AT54" s="872"/>
      <c r="AU54" s="872"/>
      <c r="AV54" s="872"/>
      <c r="AW54" s="872"/>
      <c r="AX54" s="872"/>
      <c r="AY54" s="872"/>
      <c r="AZ54" s="874"/>
      <c r="BA54" s="874"/>
      <c r="BB54" s="874"/>
      <c r="BC54" s="874"/>
      <c r="BD54" s="874"/>
      <c r="BE54" s="868"/>
      <c r="BF54" s="868"/>
      <c r="BG54" s="868"/>
      <c r="BH54" s="868"/>
      <c r="BI54" s="869"/>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x14ac:dyDescent="0.2">
      <c r="A55" s="238">
        <v>28</v>
      </c>
      <c r="B55" s="816"/>
      <c r="C55" s="817"/>
      <c r="D55" s="817"/>
      <c r="E55" s="817"/>
      <c r="F55" s="817"/>
      <c r="G55" s="817"/>
      <c r="H55" s="817"/>
      <c r="I55" s="817"/>
      <c r="J55" s="817"/>
      <c r="K55" s="817"/>
      <c r="L55" s="817"/>
      <c r="M55" s="817"/>
      <c r="N55" s="817"/>
      <c r="O55" s="817"/>
      <c r="P55" s="818"/>
      <c r="Q55" s="871"/>
      <c r="R55" s="872"/>
      <c r="S55" s="872"/>
      <c r="T55" s="872"/>
      <c r="U55" s="872"/>
      <c r="V55" s="872"/>
      <c r="W55" s="872"/>
      <c r="X55" s="872"/>
      <c r="Y55" s="872"/>
      <c r="Z55" s="872"/>
      <c r="AA55" s="872"/>
      <c r="AB55" s="872"/>
      <c r="AC55" s="872"/>
      <c r="AD55" s="872"/>
      <c r="AE55" s="873"/>
      <c r="AF55" s="822"/>
      <c r="AG55" s="823"/>
      <c r="AH55" s="823"/>
      <c r="AI55" s="823"/>
      <c r="AJ55" s="824"/>
      <c r="AK55" s="875"/>
      <c r="AL55" s="872"/>
      <c r="AM55" s="872"/>
      <c r="AN55" s="872"/>
      <c r="AO55" s="872"/>
      <c r="AP55" s="872"/>
      <c r="AQ55" s="872"/>
      <c r="AR55" s="872"/>
      <c r="AS55" s="872"/>
      <c r="AT55" s="872"/>
      <c r="AU55" s="872"/>
      <c r="AV55" s="872"/>
      <c r="AW55" s="872"/>
      <c r="AX55" s="872"/>
      <c r="AY55" s="872"/>
      <c r="AZ55" s="874"/>
      <c r="BA55" s="874"/>
      <c r="BB55" s="874"/>
      <c r="BC55" s="874"/>
      <c r="BD55" s="874"/>
      <c r="BE55" s="868"/>
      <c r="BF55" s="868"/>
      <c r="BG55" s="868"/>
      <c r="BH55" s="868"/>
      <c r="BI55" s="869"/>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x14ac:dyDescent="0.2">
      <c r="A56" s="238">
        <v>29</v>
      </c>
      <c r="B56" s="816"/>
      <c r="C56" s="817"/>
      <c r="D56" s="817"/>
      <c r="E56" s="817"/>
      <c r="F56" s="817"/>
      <c r="G56" s="817"/>
      <c r="H56" s="817"/>
      <c r="I56" s="817"/>
      <c r="J56" s="817"/>
      <c r="K56" s="817"/>
      <c r="L56" s="817"/>
      <c r="M56" s="817"/>
      <c r="N56" s="817"/>
      <c r="O56" s="817"/>
      <c r="P56" s="818"/>
      <c r="Q56" s="871"/>
      <c r="R56" s="872"/>
      <c r="S56" s="872"/>
      <c r="T56" s="872"/>
      <c r="U56" s="872"/>
      <c r="V56" s="872"/>
      <c r="W56" s="872"/>
      <c r="X56" s="872"/>
      <c r="Y56" s="872"/>
      <c r="Z56" s="872"/>
      <c r="AA56" s="872"/>
      <c r="AB56" s="872"/>
      <c r="AC56" s="872"/>
      <c r="AD56" s="872"/>
      <c r="AE56" s="873"/>
      <c r="AF56" s="822"/>
      <c r="AG56" s="823"/>
      <c r="AH56" s="823"/>
      <c r="AI56" s="823"/>
      <c r="AJ56" s="824"/>
      <c r="AK56" s="875"/>
      <c r="AL56" s="872"/>
      <c r="AM56" s="872"/>
      <c r="AN56" s="872"/>
      <c r="AO56" s="872"/>
      <c r="AP56" s="872"/>
      <c r="AQ56" s="872"/>
      <c r="AR56" s="872"/>
      <c r="AS56" s="872"/>
      <c r="AT56" s="872"/>
      <c r="AU56" s="872"/>
      <c r="AV56" s="872"/>
      <c r="AW56" s="872"/>
      <c r="AX56" s="872"/>
      <c r="AY56" s="872"/>
      <c r="AZ56" s="874"/>
      <c r="BA56" s="874"/>
      <c r="BB56" s="874"/>
      <c r="BC56" s="874"/>
      <c r="BD56" s="874"/>
      <c r="BE56" s="868"/>
      <c r="BF56" s="868"/>
      <c r="BG56" s="868"/>
      <c r="BH56" s="868"/>
      <c r="BI56" s="869"/>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x14ac:dyDescent="0.2">
      <c r="A57" s="238">
        <v>30</v>
      </c>
      <c r="B57" s="816"/>
      <c r="C57" s="817"/>
      <c r="D57" s="817"/>
      <c r="E57" s="817"/>
      <c r="F57" s="817"/>
      <c r="G57" s="817"/>
      <c r="H57" s="817"/>
      <c r="I57" s="817"/>
      <c r="J57" s="817"/>
      <c r="K57" s="817"/>
      <c r="L57" s="817"/>
      <c r="M57" s="817"/>
      <c r="N57" s="817"/>
      <c r="O57" s="817"/>
      <c r="P57" s="818"/>
      <c r="Q57" s="871"/>
      <c r="R57" s="872"/>
      <c r="S57" s="872"/>
      <c r="T57" s="872"/>
      <c r="U57" s="872"/>
      <c r="V57" s="872"/>
      <c r="W57" s="872"/>
      <c r="X57" s="872"/>
      <c r="Y57" s="872"/>
      <c r="Z57" s="872"/>
      <c r="AA57" s="872"/>
      <c r="AB57" s="872"/>
      <c r="AC57" s="872"/>
      <c r="AD57" s="872"/>
      <c r="AE57" s="873"/>
      <c r="AF57" s="822"/>
      <c r="AG57" s="823"/>
      <c r="AH57" s="823"/>
      <c r="AI57" s="823"/>
      <c r="AJ57" s="824"/>
      <c r="AK57" s="875"/>
      <c r="AL57" s="872"/>
      <c r="AM57" s="872"/>
      <c r="AN57" s="872"/>
      <c r="AO57" s="872"/>
      <c r="AP57" s="872"/>
      <c r="AQ57" s="872"/>
      <c r="AR57" s="872"/>
      <c r="AS57" s="872"/>
      <c r="AT57" s="872"/>
      <c r="AU57" s="872"/>
      <c r="AV57" s="872"/>
      <c r="AW57" s="872"/>
      <c r="AX57" s="872"/>
      <c r="AY57" s="872"/>
      <c r="AZ57" s="874"/>
      <c r="BA57" s="874"/>
      <c r="BB57" s="874"/>
      <c r="BC57" s="874"/>
      <c r="BD57" s="874"/>
      <c r="BE57" s="868"/>
      <c r="BF57" s="868"/>
      <c r="BG57" s="868"/>
      <c r="BH57" s="868"/>
      <c r="BI57" s="869"/>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x14ac:dyDescent="0.2">
      <c r="A58" s="238">
        <v>31</v>
      </c>
      <c r="B58" s="816"/>
      <c r="C58" s="817"/>
      <c r="D58" s="817"/>
      <c r="E58" s="817"/>
      <c r="F58" s="817"/>
      <c r="G58" s="817"/>
      <c r="H58" s="817"/>
      <c r="I58" s="817"/>
      <c r="J58" s="817"/>
      <c r="K58" s="817"/>
      <c r="L58" s="817"/>
      <c r="M58" s="817"/>
      <c r="N58" s="817"/>
      <c r="O58" s="817"/>
      <c r="P58" s="818"/>
      <c r="Q58" s="871"/>
      <c r="R58" s="872"/>
      <c r="S58" s="872"/>
      <c r="T58" s="872"/>
      <c r="U58" s="872"/>
      <c r="V58" s="872"/>
      <c r="W58" s="872"/>
      <c r="X58" s="872"/>
      <c r="Y58" s="872"/>
      <c r="Z58" s="872"/>
      <c r="AA58" s="872"/>
      <c r="AB58" s="872"/>
      <c r="AC58" s="872"/>
      <c r="AD58" s="872"/>
      <c r="AE58" s="873"/>
      <c r="AF58" s="822"/>
      <c r="AG58" s="823"/>
      <c r="AH58" s="823"/>
      <c r="AI58" s="823"/>
      <c r="AJ58" s="824"/>
      <c r="AK58" s="875"/>
      <c r="AL58" s="872"/>
      <c r="AM58" s="872"/>
      <c r="AN58" s="872"/>
      <c r="AO58" s="872"/>
      <c r="AP58" s="872"/>
      <c r="AQ58" s="872"/>
      <c r="AR58" s="872"/>
      <c r="AS58" s="872"/>
      <c r="AT58" s="872"/>
      <c r="AU58" s="872"/>
      <c r="AV58" s="872"/>
      <c r="AW58" s="872"/>
      <c r="AX58" s="872"/>
      <c r="AY58" s="872"/>
      <c r="AZ58" s="874"/>
      <c r="BA58" s="874"/>
      <c r="BB58" s="874"/>
      <c r="BC58" s="874"/>
      <c r="BD58" s="874"/>
      <c r="BE58" s="868"/>
      <c r="BF58" s="868"/>
      <c r="BG58" s="868"/>
      <c r="BH58" s="868"/>
      <c r="BI58" s="869"/>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x14ac:dyDescent="0.2">
      <c r="A59" s="238">
        <v>32</v>
      </c>
      <c r="B59" s="816"/>
      <c r="C59" s="817"/>
      <c r="D59" s="817"/>
      <c r="E59" s="817"/>
      <c r="F59" s="817"/>
      <c r="G59" s="817"/>
      <c r="H59" s="817"/>
      <c r="I59" s="817"/>
      <c r="J59" s="817"/>
      <c r="K59" s="817"/>
      <c r="L59" s="817"/>
      <c r="M59" s="817"/>
      <c r="N59" s="817"/>
      <c r="O59" s="817"/>
      <c r="P59" s="818"/>
      <c r="Q59" s="871"/>
      <c r="R59" s="872"/>
      <c r="S59" s="872"/>
      <c r="T59" s="872"/>
      <c r="U59" s="872"/>
      <c r="V59" s="872"/>
      <c r="W59" s="872"/>
      <c r="X59" s="872"/>
      <c r="Y59" s="872"/>
      <c r="Z59" s="872"/>
      <c r="AA59" s="872"/>
      <c r="AB59" s="872"/>
      <c r="AC59" s="872"/>
      <c r="AD59" s="872"/>
      <c r="AE59" s="873"/>
      <c r="AF59" s="822"/>
      <c r="AG59" s="823"/>
      <c r="AH59" s="823"/>
      <c r="AI59" s="823"/>
      <c r="AJ59" s="824"/>
      <c r="AK59" s="875"/>
      <c r="AL59" s="872"/>
      <c r="AM59" s="872"/>
      <c r="AN59" s="872"/>
      <c r="AO59" s="872"/>
      <c r="AP59" s="872"/>
      <c r="AQ59" s="872"/>
      <c r="AR59" s="872"/>
      <c r="AS59" s="872"/>
      <c r="AT59" s="872"/>
      <c r="AU59" s="872"/>
      <c r="AV59" s="872"/>
      <c r="AW59" s="872"/>
      <c r="AX59" s="872"/>
      <c r="AY59" s="872"/>
      <c r="AZ59" s="874"/>
      <c r="BA59" s="874"/>
      <c r="BB59" s="874"/>
      <c r="BC59" s="874"/>
      <c r="BD59" s="874"/>
      <c r="BE59" s="868"/>
      <c r="BF59" s="868"/>
      <c r="BG59" s="868"/>
      <c r="BH59" s="868"/>
      <c r="BI59" s="869"/>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x14ac:dyDescent="0.2">
      <c r="A60" s="238">
        <v>33</v>
      </c>
      <c r="B60" s="816"/>
      <c r="C60" s="817"/>
      <c r="D60" s="817"/>
      <c r="E60" s="817"/>
      <c r="F60" s="817"/>
      <c r="G60" s="817"/>
      <c r="H60" s="817"/>
      <c r="I60" s="817"/>
      <c r="J60" s="817"/>
      <c r="K60" s="817"/>
      <c r="L60" s="817"/>
      <c r="M60" s="817"/>
      <c r="N60" s="817"/>
      <c r="O60" s="817"/>
      <c r="P60" s="818"/>
      <c r="Q60" s="871"/>
      <c r="R60" s="872"/>
      <c r="S60" s="872"/>
      <c r="T60" s="872"/>
      <c r="U60" s="872"/>
      <c r="V60" s="872"/>
      <c r="W60" s="872"/>
      <c r="X60" s="872"/>
      <c r="Y60" s="872"/>
      <c r="Z60" s="872"/>
      <c r="AA60" s="872"/>
      <c r="AB60" s="872"/>
      <c r="AC60" s="872"/>
      <c r="AD60" s="872"/>
      <c r="AE60" s="873"/>
      <c r="AF60" s="822"/>
      <c r="AG60" s="823"/>
      <c r="AH60" s="823"/>
      <c r="AI60" s="823"/>
      <c r="AJ60" s="824"/>
      <c r="AK60" s="875"/>
      <c r="AL60" s="872"/>
      <c r="AM60" s="872"/>
      <c r="AN60" s="872"/>
      <c r="AO60" s="872"/>
      <c r="AP60" s="872"/>
      <c r="AQ60" s="872"/>
      <c r="AR60" s="872"/>
      <c r="AS60" s="872"/>
      <c r="AT60" s="872"/>
      <c r="AU60" s="872"/>
      <c r="AV60" s="872"/>
      <c r="AW60" s="872"/>
      <c r="AX60" s="872"/>
      <c r="AY60" s="872"/>
      <c r="AZ60" s="874"/>
      <c r="BA60" s="874"/>
      <c r="BB60" s="874"/>
      <c r="BC60" s="874"/>
      <c r="BD60" s="874"/>
      <c r="BE60" s="868"/>
      <c r="BF60" s="868"/>
      <c r="BG60" s="868"/>
      <c r="BH60" s="868"/>
      <c r="BI60" s="869"/>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x14ac:dyDescent="0.25">
      <c r="A61" s="238">
        <v>34</v>
      </c>
      <c r="B61" s="816"/>
      <c r="C61" s="817"/>
      <c r="D61" s="817"/>
      <c r="E61" s="817"/>
      <c r="F61" s="817"/>
      <c r="G61" s="817"/>
      <c r="H61" s="817"/>
      <c r="I61" s="817"/>
      <c r="J61" s="817"/>
      <c r="K61" s="817"/>
      <c r="L61" s="817"/>
      <c r="M61" s="817"/>
      <c r="N61" s="817"/>
      <c r="O61" s="817"/>
      <c r="P61" s="818"/>
      <c r="Q61" s="871"/>
      <c r="R61" s="872"/>
      <c r="S61" s="872"/>
      <c r="T61" s="872"/>
      <c r="U61" s="872"/>
      <c r="V61" s="872"/>
      <c r="W61" s="872"/>
      <c r="X61" s="872"/>
      <c r="Y61" s="872"/>
      <c r="Z61" s="872"/>
      <c r="AA61" s="872"/>
      <c r="AB61" s="872"/>
      <c r="AC61" s="872"/>
      <c r="AD61" s="872"/>
      <c r="AE61" s="873"/>
      <c r="AF61" s="822"/>
      <c r="AG61" s="823"/>
      <c r="AH61" s="823"/>
      <c r="AI61" s="823"/>
      <c r="AJ61" s="824"/>
      <c r="AK61" s="875"/>
      <c r="AL61" s="872"/>
      <c r="AM61" s="872"/>
      <c r="AN61" s="872"/>
      <c r="AO61" s="872"/>
      <c r="AP61" s="872"/>
      <c r="AQ61" s="872"/>
      <c r="AR61" s="872"/>
      <c r="AS61" s="872"/>
      <c r="AT61" s="872"/>
      <c r="AU61" s="872"/>
      <c r="AV61" s="872"/>
      <c r="AW61" s="872"/>
      <c r="AX61" s="872"/>
      <c r="AY61" s="872"/>
      <c r="AZ61" s="874"/>
      <c r="BA61" s="874"/>
      <c r="BB61" s="874"/>
      <c r="BC61" s="874"/>
      <c r="BD61" s="874"/>
      <c r="BE61" s="868"/>
      <c r="BF61" s="868"/>
      <c r="BG61" s="868"/>
      <c r="BH61" s="868"/>
      <c r="BI61" s="869"/>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x14ac:dyDescent="0.2">
      <c r="A62" s="238">
        <v>35</v>
      </c>
      <c r="B62" s="816"/>
      <c r="C62" s="817"/>
      <c r="D62" s="817"/>
      <c r="E62" s="817"/>
      <c r="F62" s="817"/>
      <c r="G62" s="817"/>
      <c r="H62" s="817"/>
      <c r="I62" s="817"/>
      <c r="J62" s="817"/>
      <c r="K62" s="817"/>
      <c r="L62" s="817"/>
      <c r="M62" s="817"/>
      <c r="N62" s="817"/>
      <c r="O62" s="817"/>
      <c r="P62" s="818"/>
      <c r="Q62" s="871"/>
      <c r="R62" s="872"/>
      <c r="S62" s="872"/>
      <c r="T62" s="872"/>
      <c r="U62" s="872"/>
      <c r="V62" s="872"/>
      <c r="W62" s="872"/>
      <c r="X62" s="872"/>
      <c r="Y62" s="872"/>
      <c r="Z62" s="872"/>
      <c r="AA62" s="872"/>
      <c r="AB62" s="872"/>
      <c r="AC62" s="872"/>
      <c r="AD62" s="872"/>
      <c r="AE62" s="873"/>
      <c r="AF62" s="822"/>
      <c r="AG62" s="823"/>
      <c r="AH62" s="823"/>
      <c r="AI62" s="823"/>
      <c r="AJ62" s="824"/>
      <c r="AK62" s="875"/>
      <c r="AL62" s="872"/>
      <c r="AM62" s="872"/>
      <c r="AN62" s="872"/>
      <c r="AO62" s="872"/>
      <c r="AP62" s="872"/>
      <c r="AQ62" s="872"/>
      <c r="AR62" s="872"/>
      <c r="AS62" s="872"/>
      <c r="AT62" s="872"/>
      <c r="AU62" s="872"/>
      <c r="AV62" s="872"/>
      <c r="AW62" s="872"/>
      <c r="AX62" s="872"/>
      <c r="AY62" s="872"/>
      <c r="AZ62" s="874"/>
      <c r="BA62" s="874"/>
      <c r="BB62" s="874"/>
      <c r="BC62" s="874"/>
      <c r="BD62" s="874"/>
      <c r="BE62" s="868"/>
      <c r="BF62" s="868"/>
      <c r="BG62" s="868"/>
      <c r="BH62" s="868"/>
      <c r="BI62" s="869"/>
      <c r="BJ62" s="883" t="s">
        <v>412</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x14ac:dyDescent="0.25">
      <c r="A63" s="240" t="s">
        <v>392</v>
      </c>
      <c r="B63" s="825" t="s">
        <v>413</v>
      </c>
      <c r="C63" s="826"/>
      <c r="D63" s="826"/>
      <c r="E63" s="826"/>
      <c r="F63" s="826"/>
      <c r="G63" s="826"/>
      <c r="H63" s="826"/>
      <c r="I63" s="826"/>
      <c r="J63" s="826"/>
      <c r="K63" s="826"/>
      <c r="L63" s="826"/>
      <c r="M63" s="826"/>
      <c r="N63" s="826"/>
      <c r="O63" s="826"/>
      <c r="P63" s="827"/>
      <c r="Q63" s="876"/>
      <c r="R63" s="877"/>
      <c r="S63" s="877"/>
      <c r="T63" s="877"/>
      <c r="U63" s="877"/>
      <c r="V63" s="877"/>
      <c r="W63" s="877"/>
      <c r="X63" s="877"/>
      <c r="Y63" s="877"/>
      <c r="Z63" s="877"/>
      <c r="AA63" s="877"/>
      <c r="AB63" s="877"/>
      <c r="AC63" s="877"/>
      <c r="AD63" s="877"/>
      <c r="AE63" s="878"/>
      <c r="AF63" s="879">
        <v>213</v>
      </c>
      <c r="AG63" s="880"/>
      <c r="AH63" s="880"/>
      <c r="AI63" s="880"/>
      <c r="AJ63" s="881"/>
      <c r="AK63" s="882"/>
      <c r="AL63" s="877"/>
      <c r="AM63" s="877"/>
      <c r="AN63" s="877"/>
      <c r="AO63" s="877"/>
      <c r="AP63" s="880">
        <v>1506</v>
      </c>
      <c r="AQ63" s="880"/>
      <c r="AR63" s="880"/>
      <c r="AS63" s="880"/>
      <c r="AT63" s="880"/>
      <c r="AU63" s="880">
        <v>958</v>
      </c>
      <c r="AV63" s="880"/>
      <c r="AW63" s="880"/>
      <c r="AX63" s="880"/>
      <c r="AY63" s="880"/>
      <c r="AZ63" s="884"/>
      <c r="BA63" s="884"/>
      <c r="BB63" s="884"/>
      <c r="BC63" s="884"/>
      <c r="BD63" s="884"/>
      <c r="BE63" s="885"/>
      <c r="BF63" s="885"/>
      <c r="BG63" s="885"/>
      <c r="BH63" s="885"/>
      <c r="BI63" s="886"/>
      <c r="BJ63" s="887" t="s">
        <v>414</v>
      </c>
      <c r="BK63" s="888"/>
      <c r="BL63" s="888"/>
      <c r="BM63" s="888"/>
      <c r="BN63" s="889"/>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x14ac:dyDescent="0.25">
      <c r="A65" s="232" t="s">
        <v>415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x14ac:dyDescent="0.2">
      <c r="A66" s="763" t="s">
        <v>416</v>
      </c>
      <c r="B66" s="764"/>
      <c r="C66" s="764"/>
      <c r="D66" s="764"/>
      <c r="E66" s="764"/>
      <c r="F66" s="764"/>
      <c r="G66" s="764"/>
      <c r="H66" s="764"/>
      <c r="I66" s="764"/>
      <c r="J66" s="764"/>
      <c r="K66" s="764"/>
      <c r="L66" s="764"/>
      <c r="M66" s="764"/>
      <c r="N66" s="764"/>
      <c r="O66" s="764"/>
      <c r="P66" s="765"/>
      <c r="Q66" s="769" t="s">
        <v>417</v>
      </c>
      <c r="R66" s="770"/>
      <c r="S66" s="770"/>
      <c r="T66" s="770"/>
      <c r="U66" s="771"/>
      <c r="V66" s="769" t="s">
        <v>418</v>
      </c>
      <c r="W66" s="770"/>
      <c r="X66" s="770"/>
      <c r="Y66" s="770"/>
      <c r="Z66" s="771"/>
      <c r="AA66" s="769" t="s">
        <v>419</v>
      </c>
      <c r="AB66" s="770"/>
      <c r="AC66" s="770"/>
      <c r="AD66" s="770"/>
      <c r="AE66" s="771"/>
      <c r="AF66" s="890" t="s">
        <v>420</v>
      </c>
      <c r="AG66" s="851"/>
      <c r="AH66" s="851"/>
      <c r="AI66" s="851"/>
      <c r="AJ66" s="891"/>
      <c r="AK66" s="769" t="s">
        <v>421</v>
      </c>
      <c r="AL66" s="764"/>
      <c r="AM66" s="764"/>
      <c r="AN66" s="764"/>
      <c r="AO66" s="765"/>
      <c r="AP66" s="769" t="s">
        <v>422</v>
      </c>
      <c r="AQ66" s="770"/>
      <c r="AR66" s="770"/>
      <c r="AS66" s="770"/>
      <c r="AT66" s="771"/>
      <c r="AU66" s="769" t="s">
        <v>423</v>
      </c>
      <c r="AV66" s="770"/>
      <c r="AW66" s="770"/>
      <c r="AX66" s="770"/>
      <c r="AY66" s="771"/>
      <c r="AZ66" s="769" t="s">
        <v>380</v>
      </c>
      <c r="BA66" s="770"/>
      <c r="BB66" s="770"/>
      <c r="BC66" s="770"/>
      <c r="BD66" s="776"/>
      <c r="BE66" s="241"/>
      <c r="BF66" s="241"/>
      <c r="BG66" s="241"/>
      <c r="BH66" s="241"/>
      <c r="BI66" s="241"/>
      <c r="BJ66" s="241"/>
      <c r="BK66" s="241"/>
      <c r="BL66" s="241"/>
      <c r="BM66" s="241"/>
      <c r="BN66" s="241"/>
      <c r="BO66" s="241"/>
      <c r="BP66" s="241"/>
      <c r="BQ66" s="238">
        <v>60</v>
      </c>
      <c r="BR66" s="243"/>
      <c r="BS66" s="895"/>
      <c r="BT66" s="896"/>
      <c r="BU66" s="896"/>
      <c r="BV66" s="896"/>
      <c r="BW66" s="896"/>
      <c r="BX66" s="896"/>
      <c r="BY66" s="896"/>
      <c r="BZ66" s="896"/>
      <c r="CA66" s="896"/>
      <c r="CB66" s="896"/>
      <c r="CC66" s="896"/>
      <c r="CD66" s="896"/>
      <c r="CE66" s="896"/>
      <c r="CF66" s="896"/>
      <c r="CG66" s="901"/>
      <c r="CH66" s="898"/>
      <c r="CI66" s="899"/>
      <c r="CJ66" s="899"/>
      <c r="CK66" s="899"/>
      <c r="CL66" s="900"/>
      <c r="CM66" s="898"/>
      <c r="CN66" s="899"/>
      <c r="CO66" s="899"/>
      <c r="CP66" s="899"/>
      <c r="CQ66" s="900"/>
      <c r="CR66" s="898"/>
      <c r="CS66" s="899"/>
      <c r="CT66" s="899"/>
      <c r="CU66" s="899"/>
      <c r="CV66" s="900"/>
      <c r="CW66" s="898"/>
      <c r="CX66" s="899"/>
      <c r="CY66" s="899"/>
      <c r="CZ66" s="899"/>
      <c r="DA66" s="900"/>
      <c r="DB66" s="898"/>
      <c r="DC66" s="899"/>
      <c r="DD66" s="899"/>
      <c r="DE66" s="899"/>
      <c r="DF66" s="900"/>
      <c r="DG66" s="898"/>
      <c r="DH66" s="899"/>
      <c r="DI66" s="899"/>
      <c r="DJ66" s="899"/>
      <c r="DK66" s="900"/>
      <c r="DL66" s="898"/>
      <c r="DM66" s="899"/>
      <c r="DN66" s="899"/>
      <c r="DO66" s="899"/>
      <c r="DP66" s="900"/>
      <c r="DQ66" s="898"/>
      <c r="DR66" s="899"/>
      <c r="DS66" s="899"/>
      <c r="DT66" s="899"/>
      <c r="DU66" s="900"/>
      <c r="DV66" s="895"/>
      <c r="DW66" s="896"/>
      <c r="DX66" s="896"/>
      <c r="DY66" s="896"/>
      <c r="DZ66" s="897"/>
      <c r="EA66" s="230"/>
    </row>
    <row r="67" spans="1:131" ht="26.25" customHeight="1" thickBot="1" x14ac:dyDescent="0.25">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2"/>
      <c r="AG67" s="854"/>
      <c r="AH67" s="854"/>
      <c r="AI67" s="854"/>
      <c r="AJ67" s="893"/>
      <c r="AK67" s="894"/>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5"/>
      <c r="BT67" s="896"/>
      <c r="BU67" s="896"/>
      <c r="BV67" s="896"/>
      <c r="BW67" s="896"/>
      <c r="BX67" s="896"/>
      <c r="BY67" s="896"/>
      <c r="BZ67" s="896"/>
      <c r="CA67" s="896"/>
      <c r="CB67" s="896"/>
      <c r="CC67" s="896"/>
      <c r="CD67" s="896"/>
      <c r="CE67" s="896"/>
      <c r="CF67" s="896"/>
      <c r="CG67" s="901"/>
      <c r="CH67" s="898"/>
      <c r="CI67" s="899"/>
      <c r="CJ67" s="899"/>
      <c r="CK67" s="899"/>
      <c r="CL67" s="900"/>
      <c r="CM67" s="898"/>
      <c r="CN67" s="899"/>
      <c r="CO67" s="899"/>
      <c r="CP67" s="899"/>
      <c r="CQ67" s="900"/>
      <c r="CR67" s="898"/>
      <c r="CS67" s="899"/>
      <c r="CT67" s="899"/>
      <c r="CU67" s="899"/>
      <c r="CV67" s="900"/>
      <c r="CW67" s="898"/>
      <c r="CX67" s="899"/>
      <c r="CY67" s="899"/>
      <c r="CZ67" s="899"/>
      <c r="DA67" s="900"/>
      <c r="DB67" s="898"/>
      <c r="DC67" s="899"/>
      <c r="DD67" s="899"/>
      <c r="DE67" s="899"/>
      <c r="DF67" s="900"/>
      <c r="DG67" s="898"/>
      <c r="DH67" s="899"/>
      <c r="DI67" s="899"/>
      <c r="DJ67" s="899"/>
      <c r="DK67" s="900"/>
      <c r="DL67" s="898"/>
      <c r="DM67" s="899"/>
      <c r="DN67" s="899"/>
      <c r="DO67" s="899"/>
      <c r="DP67" s="900"/>
      <c r="DQ67" s="898"/>
      <c r="DR67" s="899"/>
      <c r="DS67" s="899"/>
      <c r="DT67" s="899"/>
      <c r="DU67" s="900"/>
      <c r="DV67" s="895"/>
      <c r="DW67" s="896"/>
      <c r="DX67" s="896"/>
      <c r="DY67" s="896"/>
      <c r="DZ67" s="897"/>
      <c r="EA67" s="230"/>
    </row>
    <row r="68" spans="1:131" ht="26.25" customHeight="1" thickTop="1" x14ac:dyDescent="0.2">
      <c r="A68" s="236">
        <v>1</v>
      </c>
      <c r="B68" s="905" t="s">
        <v>577</v>
      </c>
      <c r="C68" s="906"/>
      <c r="D68" s="906"/>
      <c r="E68" s="906"/>
      <c r="F68" s="906"/>
      <c r="G68" s="906"/>
      <c r="H68" s="906"/>
      <c r="I68" s="906"/>
      <c r="J68" s="906"/>
      <c r="K68" s="906"/>
      <c r="L68" s="906"/>
      <c r="M68" s="906"/>
      <c r="N68" s="906"/>
      <c r="O68" s="906"/>
      <c r="P68" s="907"/>
      <c r="Q68" s="908">
        <v>182</v>
      </c>
      <c r="R68" s="902"/>
      <c r="S68" s="902"/>
      <c r="T68" s="902"/>
      <c r="U68" s="902"/>
      <c r="V68" s="902">
        <v>181</v>
      </c>
      <c r="W68" s="902"/>
      <c r="X68" s="902"/>
      <c r="Y68" s="902"/>
      <c r="Z68" s="902"/>
      <c r="AA68" s="902">
        <v>1</v>
      </c>
      <c r="AB68" s="902"/>
      <c r="AC68" s="902"/>
      <c r="AD68" s="902"/>
      <c r="AE68" s="902"/>
      <c r="AF68" s="902">
        <v>1</v>
      </c>
      <c r="AG68" s="902"/>
      <c r="AH68" s="902"/>
      <c r="AI68" s="902"/>
      <c r="AJ68" s="902"/>
      <c r="AK68" s="902">
        <v>0</v>
      </c>
      <c r="AL68" s="902"/>
      <c r="AM68" s="902"/>
      <c r="AN68" s="902"/>
      <c r="AO68" s="902"/>
      <c r="AP68" s="902">
        <v>0</v>
      </c>
      <c r="AQ68" s="902"/>
      <c r="AR68" s="902"/>
      <c r="AS68" s="902"/>
      <c r="AT68" s="902"/>
      <c r="AU68" s="902">
        <v>0</v>
      </c>
      <c r="AV68" s="902"/>
      <c r="AW68" s="902"/>
      <c r="AX68" s="902"/>
      <c r="AY68" s="902"/>
      <c r="AZ68" s="903"/>
      <c r="BA68" s="903"/>
      <c r="BB68" s="903"/>
      <c r="BC68" s="903"/>
      <c r="BD68" s="904"/>
      <c r="BE68" s="241"/>
      <c r="BF68" s="241"/>
      <c r="BG68" s="241"/>
      <c r="BH68" s="241"/>
      <c r="BI68" s="241"/>
      <c r="BJ68" s="241"/>
      <c r="BK68" s="241"/>
      <c r="BL68" s="241"/>
      <c r="BM68" s="241"/>
      <c r="BN68" s="241"/>
      <c r="BO68" s="241"/>
      <c r="BP68" s="241"/>
      <c r="BQ68" s="238">
        <v>62</v>
      </c>
      <c r="BR68" s="243"/>
      <c r="BS68" s="895"/>
      <c r="BT68" s="896"/>
      <c r="BU68" s="896"/>
      <c r="BV68" s="896"/>
      <c r="BW68" s="896"/>
      <c r="BX68" s="896"/>
      <c r="BY68" s="896"/>
      <c r="BZ68" s="896"/>
      <c r="CA68" s="896"/>
      <c r="CB68" s="896"/>
      <c r="CC68" s="896"/>
      <c r="CD68" s="896"/>
      <c r="CE68" s="896"/>
      <c r="CF68" s="896"/>
      <c r="CG68" s="901"/>
      <c r="CH68" s="898"/>
      <c r="CI68" s="899"/>
      <c r="CJ68" s="899"/>
      <c r="CK68" s="899"/>
      <c r="CL68" s="900"/>
      <c r="CM68" s="898"/>
      <c r="CN68" s="899"/>
      <c r="CO68" s="899"/>
      <c r="CP68" s="899"/>
      <c r="CQ68" s="900"/>
      <c r="CR68" s="898"/>
      <c r="CS68" s="899"/>
      <c r="CT68" s="899"/>
      <c r="CU68" s="899"/>
      <c r="CV68" s="900"/>
      <c r="CW68" s="898"/>
      <c r="CX68" s="899"/>
      <c r="CY68" s="899"/>
      <c r="CZ68" s="899"/>
      <c r="DA68" s="900"/>
      <c r="DB68" s="898"/>
      <c r="DC68" s="899"/>
      <c r="DD68" s="899"/>
      <c r="DE68" s="899"/>
      <c r="DF68" s="900"/>
      <c r="DG68" s="898"/>
      <c r="DH68" s="899"/>
      <c r="DI68" s="899"/>
      <c r="DJ68" s="899"/>
      <c r="DK68" s="900"/>
      <c r="DL68" s="898"/>
      <c r="DM68" s="899"/>
      <c r="DN68" s="899"/>
      <c r="DO68" s="899"/>
      <c r="DP68" s="900"/>
      <c r="DQ68" s="898"/>
      <c r="DR68" s="899"/>
      <c r="DS68" s="899"/>
      <c r="DT68" s="899"/>
      <c r="DU68" s="900"/>
      <c r="DV68" s="895"/>
      <c r="DW68" s="896"/>
      <c r="DX68" s="896"/>
      <c r="DY68" s="896"/>
      <c r="DZ68" s="897"/>
      <c r="EA68" s="230"/>
    </row>
    <row r="69" spans="1:131" ht="26.25" customHeight="1" x14ac:dyDescent="0.2">
      <c r="A69" s="238">
        <v>2</v>
      </c>
      <c r="B69" s="909" t="s">
        <v>578</v>
      </c>
      <c r="C69" s="910"/>
      <c r="D69" s="910"/>
      <c r="E69" s="910"/>
      <c r="F69" s="910"/>
      <c r="G69" s="910"/>
      <c r="H69" s="910"/>
      <c r="I69" s="910"/>
      <c r="J69" s="910"/>
      <c r="K69" s="910"/>
      <c r="L69" s="910"/>
      <c r="M69" s="910"/>
      <c r="N69" s="910"/>
      <c r="O69" s="910"/>
      <c r="P69" s="911"/>
      <c r="Q69" s="912">
        <v>833</v>
      </c>
      <c r="R69" s="866"/>
      <c r="S69" s="866"/>
      <c r="T69" s="866"/>
      <c r="U69" s="866"/>
      <c r="V69" s="866">
        <v>826</v>
      </c>
      <c r="W69" s="866"/>
      <c r="X69" s="866"/>
      <c r="Y69" s="866"/>
      <c r="Z69" s="866"/>
      <c r="AA69" s="866">
        <v>7</v>
      </c>
      <c r="AB69" s="866"/>
      <c r="AC69" s="866"/>
      <c r="AD69" s="866"/>
      <c r="AE69" s="866"/>
      <c r="AF69" s="866">
        <v>7</v>
      </c>
      <c r="AG69" s="866"/>
      <c r="AH69" s="866"/>
      <c r="AI69" s="866"/>
      <c r="AJ69" s="866"/>
      <c r="AK69" s="866">
        <v>0</v>
      </c>
      <c r="AL69" s="866"/>
      <c r="AM69" s="866"/>
      <c r="AN69" s="866"/>
      <c r="AO69" s="866"/>
      <c r="AP69" s="866">
        <v>65</v>
      </c>
      <c r="AQ69" s="866"/>
      <c r="AR69" s="866"/>
      <c r="AS69" s="866"/>
      <c r="AT69" s="866"/>
      <c r="AU69" s="866">
        <v>0</v>
      </c>
      <c r="AV69" s="866"/>
      <c r="AW69" s="866"/>
      <c r="AX69" s="866"/>
      <c r="AY69" s="866"/>
      <c r="AZ69" s="868"/>
      <c r="BA69" s="868"/>
      <c r="BB69" s="868"/>
      <c r="BC69" s="868"/>
      <c r="BD69" s="869"/>
      <c r="BE69" s="241"/>
      <c r="BF69" s="241"/>
      <c r="BG69" s="241"/>
      <c r="BH69" s="241"/>
      <c r="BI69" s="241"/>
      <c r="BJ69" s="241"/>
      <c r="BK69" s="241"/>
      <c r="BL69" s="241"/>
      <c r="BM69" s="241"/>
      <c r="BN69" s="241"/>
      <c r="BO69" s="241"/>
      <c r="BP69" s="241"/>
      <c r="BQ69" s="238">
        <v>63</v>
      </c>
      <c r="BR69" s="243"/>
      <c r="BS69" s="895"/>
      <c r="BT69" s="896"/>
      <c r="BU69" s="896"/>
      <c r="BV69" s="896"/>
      <c r="BW69" s="896"/>
      <c r="BX69" s="896"/>
      <c r="BY69" s="896"/>
      <c r="BZ69" s="896"/>
      <c r="CA69" s="896"/>
      <c r="CB69" s="896"/>
      <c r="CC69" s="896"/>
      <c r="CD69" s="896"/>
      <c r="CE69" s="896"/>
      <c r="CF69" s="896"/>
      <c r="CG69" s="901"/>
      <c r="CH69" s="898"/>
      <c r="CI69" s="899"/>
      <c r="CJ69" s="899"/>
      <c r="CK69" s="899"/>
      <c r="CL69" s="900"/>
      <c r="CM69" s="898"/>
      <c r="CN69" s="899"/>
      <c r="CO69" s="899"/>
      <c r="CP69" s="899"/>
      <c r="CQ69" s="900"/>
      <c r="CR69" s="898"/>
      <c r="CS69" s="899"/>
      <c r="CT69" s="899"/>
      <c r="CU69" s="899"/>
      <c r="CV69" s="900"/>
      <c r="CW69" s="898"/>
      <c r="CX69" s="899"/>
      <c r="CY69" s="899"/>
      <c r="CZ69" s="899"/>
      <c r="DA69" s="900"/>
      <c r="DB69" s="898"/>
      <c r="DC69" s="899"/>
      <c r="DD69" s="899"/>
      <c r="DE69" s="899"/>
      <c r="DF69" s="900"/>
      <c r="DG69" s="898"/>
      <c r="DH69" s="899"/>
      <c r="DI69" s="899"/>
      <c r="DJ69" s="899"/>
      <c r="DK69" s="900"/>
      <c r="DL69" s="898"/>
      <c r="DM69" s="899"/>
      <c r="DN69" s="899"/>
      <c r="DO69" s="899"/>
      <c r="DP69" s="900"/>
      <c r="DQ69" s="898"/>
      <c r="DR69" s="899"/>
      <c r="DS69" s="899"/>
      <c r="DT69" s="899"/>
      <c r="DU69" s="900"/>
      <c r="DV69" s="895"/>
      <c r="DW69" s="896"/>
      <c r="DX69" s="896"/>
      <c r="DY69" s="896"/>
      <c r="DZ69" s="897"/>
      <c r="EA69" s="230"/>
    </row>
    <row r="70" spans="1:131" ht="26.25" customHeight="1" x14ac:dyDescent="0.2">
      <c r="A70" s="238">
        <v>3</v>
      </c>
      <c r="B70" s="909" t="s">
        <v>579</v>
      </c>
      <c r="C70" s="910"/>
      <c r="D70" s="910"/>
      <c r="E70" s="910"/>
      <c r="F70" s="910"/>
      <c r="G70" s="910"/>
      <c r="H70" s="910"/>
      <c r="I70" s="910"/>
      <c r="J70" s="910"/>
      <c r="K70" s="910"/>
      <c r="L70" s="910"/>
      <c r="M70" s="910"/>
      <c r="N70" s="910"/>
      <c r="O70" s="910"/>
      <c r="P70" s="911"/>
      <c r="Q70" s="912">
        <v>25</v>
      </c>
      <c r="R70" s="866"/>
      <c r="S70" s="866"/>
      <c r="T70" s="866"/>
      <c r="U70" s="866"/>
      <c r="V70" s="866">
        <v>24</v>
      </c>
      <c r="W70" s="866"/>
      <c r="X70" s="866"/>
      <c r="Y70" s="866"/>
      <c r="Z70" s="866"/>
      <c r="AA70" s="866">
        <v>1</v>
      </c>
      <c r="AB70" s="866"/>
      <c r="AC70" s="866"/>
      <c r="AD70" s="866"/>
      <c r="AE70" s="866"/>
      <c r="AF70" s="866">
        <v>1</v>
      </c>
      <c r="AG70" s="866"/>
      <c r="AH70" s="866"/>
      <c r="AI70" s="866"/>
      <c r="AJ70" s="866"/>
      <c r="AK70" s="866">
        <v>0</v>
      </c>
      <c r="AL70" s="866"/>
      <c r="AM70" s="866"/>
      <c r="AN70" s="866"/>
      <c r="AO70" s="866"/>
      <c r="AP70" s="866">
        <v>0</v>
      </c>
      <c r="AQ70" s="866"/>
      <c r="AR70" s="866"/>
      <c r="AS70" s="866"/>
      <c r="AT70" s="866"/>
      <c r="AU70" s="866">
        <v>0</v>
      </c>
      <c r="AV70" s="866"/>
      <c r="AW70" s="866"/>
      <c r="AX70" s="866"/>
      <c r="AY70" s="866"/>
      <c r="AZ70" s="868"/>
      <c r="BA70" s="868"/>
      <c r="BB70" s="868"/>
      <c r="BC70" s="868"/>
      <c r="BD70" s="869"/>
      <c r="BE70" s="241"/>
      <c r="BF70" s="241"/>
      <c r="BG70" s="241"/>
      <c r="BH70" s="241"/>
      <c r="BI70" s="241"/>
      <c r="BJ70" s="241"/>
      <c r="BK70" s="241"/>
      <c r="BL70" s="241"/>
      <c r="BM70" s="241"/>
      <c r="BN70" s="241"/>
      <c r="BO70" s="241"/>
      <c r="BP70" s="241"/>
      <c r="BQ70" s="238">
        <v>64</v>
      </c>
      <c r="BR70" s="243"/>
      <c r="BS70" s="895"/>
      <c r="BT70" s="896"/>
      <c r="BU70" s="896"/>
      <c r="BV70" s="896"/>
      <c r="BW70" s="896"/>
      <c r="BX70" s="896"/>
      <c r="BY70" s="896"/>
      <c r="BZ70" s="896"/>
      <c r="CA70" s="896"/>
      <c r="CB70" s="896"/>
      <c r="CC70" s="896"/>
      <c r="CD70" s="896"/>
      <c r="CE70" s="896"/>
      <c r="CF70" s="896"/>
      <c r="CG70" s="901"/>
      <c r="CH70" s="898"/>
      <c r="CI70" s="899"/>
      <c r="CJ70" s="899"/>
      <c r="CK70" s="899"/>
      <c r="CL70" s="900"/>
      <c r="CM70" s="898"/>
      <c r="CN70" s="899"/>
      <c r="CO70" s="899"/>
      <c r="CP70" s="899"/>
      <c r="CQ70" s="900"/>
      <c r="CR70" s="898"/>
      <c r="CS70" s="899"/>
      <c r="CT70" s="899"/>
      <c r="CU70" s="899"/>
      <c r="CV70" s="900"/>
      <c r="CW70" s="898"/>
      <c r="CX70" s="899"/>
      <c r="CY70" s="899"/>
      <c r="CZ70" s="899"/>
      <c r="DA70" s="900"/>
      <c r="DB70" s="898"/>
      <c r="DC70" s="899"/>
      <c r="DD70" s="899"/>
      <c r="DE70" s="899"/>
      <c r="DF70" s="900"/>
      <c r="DG70" s="898"/>
      <c r="DH70" s="899"/>
      <c r="DI70" s="899"/>
      <c r="DJ70" s="899"/>
      <c r="DK70" s="900"/>
      <c r="DL70" s="898"/>
      <c r="DM70" s="899"/>
      <c r="DN70" s="899"/>
      <c r="DO70" s="899"/>
      <c r="DP70" s="900"/>
      <c r="DQ70" s="898"/>
      <c r="DR70" s="899"/>
      <c r="DS70" s="899"/>
      <c r="DT70" s="899"/>
      <c r="DU70" s="900"/>
      <c r="DV70" s="895"/>
      <c r="DW70" s="896"/>
      <c r="DX70" s="896"/>
      <c r="DY70" s="896"/>
      <c r="DZ70" s="897"/>
      <c r="EA70" s="230"/>
    </row>
    <row r="71" spans="1:131" ht="26.25" customHeight="1" x14ac:dyDescent="0.2">
      <c r="A71" s="238">
        <v>4</v>
      </c>
      <c r="B71" s="909"/>
      <c r="C71" s="910"/>
      <c r="D71" s="910"/>
      <c r="E71" s="910"/>
      <c r="F71" s="910"/>
      <c r="G71" s="910"/>
      <c r="H71" s="910"/>
      <c r="I71" s="910"/>
      <c r="J71" s="910"/>
      <c r="K71" s="910"/>
      <c r="L71" s="910"/>
      <c r="M71" s="910"/>
      <c r="N71" s="910"/>
      <c r="O71" s="910"/>
      <c r="P71" s="911"/>
      <c r="Q71" s="912"/>
      <c r="R71" s="866"/>
      <c r="S71" s="866"/>
      <c r="T71" s="866"/>
      <c r="U71" s="866"/>
      <c r="V71" s="866"/>
      <c r="W71" s="866"/>
      <c r="X71" s="866"/>
      <c r="Y71" s="866"/>
      <c r="Z71" s="866"/>
      <c r="AA71" s="866"/>
      <c r="AB71" s="866"/>
      <c r="AC71" s="866"/>
      <c r="AD71" s="866"/>
      <c r="AE71" s="866"/>
      <c r="AF71" s="866"/>
      <c r="AG71" s="866"/>
      <c r="AH71" s="866"/>
      <c r="AI71" s="866"/>
      <c r="AJ71" s="866"/>
      <c r="AK71" s="866"/>
      <c r="AL71" s="866"/>
      <c r="AM71" s="866"/>
      <c r="AN71" s="866"/>
      <c r="AO71" s="866"/>
      <c r="AP71" s="866"/>
      <c r="AQ71" s="866"/>
      <c r="AR71" s="866"/>
      <c r="AS71" s="866"/>
      <c r="AT71" s="866"/>
      <c r="AU71" s="866"/>
      <c r="AV71" s="866"/>
      <c r="AW71" s="866"/>
      <c r="AX71" s="866"/>
      <c r="AY71" s="866"/>
      <c r="AZ71" s="868"/>
      <c r="BA71" s="868"/>
      <c r="BB71" s="868"/>
      <c r="BC71" s="868"/>
      <c r="BD71" s="869"/>
      <c r="BE71" s="241"/>
      <c r="BF71" s="241"/>
      <c r="BG71" s="241"/>
      <c r="BH71" s="241"/>
      <c r="BI71" s="241"/>
      <c r="BJ71" s="241"/>
      <c r="BK71" s="241"/>
      <c r="BL71" s="241"/>
      <c r="BM71" s="241"/>
      <c r="BN71" s="241"/>
      <c r="BO71" s="241"/>
      <c r="BP71" s="241"/>
      <c r="BQ71" s="238">
        <v>65</v>
      </c>
      <c r="BR71" s="243"/>
      <c r="BS71" s="895"/>
      <c r="BT71" s="896"/>
      <c r="BU71" s="896"/>
      <c r="BV71" s="896"/>
      <c r="BW71" s="896"/>
      <c r="BX71" s="896"/>
      <c r="BY71" s="896"/>
      <c r="BZ71" s="896"/>
      <c r="CA71" s="896"/>
      <c r="CB71" s="896"/>
      <c r="CC71" s="896"/>
      <c r="CD71" s="896"/>
      <c r="CE71" s="896"/>
      <c r="CF71" s="896"/>
      <c r="CG71" s="901"/>
      <c r="CH71" s="898"/>
      <c r="CI71" s="899"/>
      <c r="CJ71" s="899"/>
      <c r="CK71" s="899"/>
      <c r="CL71" s="900"/>
      <c r="CM71" s="898"/>
      <c r="CN71" s="899"/>
      <c r="CO71" s="899"/>
      <c r="CP71" s="899"/>
      <c r="CQ71" s="900"/>
      <c r="CR71" s="898"/>
      <c r="CS71" s="899"/>
      <c r="CT71" s="899"/>
      <c r="CU71" s="899"/>
      <c r="CV71" s="900"/>
      <c r="CW71" s="898"/>
      <c r="CX71" s="899"/>
      <c r="CY71" s="899"/>
      <c r="CZ71" s="899"/>
      <c r="DA71" s="900"/>
      <c r="DB71" s="898"/>
      <c r="DC71" s="899"/>
      <c r="DD71" s="899"/>
      <c r="DE71" s="899"/>
      <c r="DF71" s="900"/>
      <c r="DG71" s="898"/>
      <c r="DH71" s="899"/>
      <c r="DI71" s="899"/>
      <c r="DJ71" s="899"/>
      <c r="DK71" s="900"/>
      <c r="DL71" s="898"/>
      <c r="DM71" s="899"/>
      <c r="DN71" s="899"/>
      <c r="DO71" s="899"/>
      <c r="DP71" s="900"/>
      <c r="DQ71" s="898"/>
      <c r="DR71" s="899"/>
      <c r="DS71" s="899"/>
      <c r="DT71" s="899"/>
      <c r="DU71" s="900"/>
      <c r="DV71" s="895"/>
      <c r="DW71" s="896"/>
      <c r="DX71" s="896"/>
      <c r="DY71" s="896"/>
      <c r="DZ71" s="897"/>
      <c r="EA71" s="230"/>
    </row>
    <row r="72" spans="1:131" ht="26.25" customHeight="1" x14ac:dyDescent="0.2">
      <c r="A72" s="238">
        <v>5</v>
      </c>
      <c r="B72" s="909"/>
      <c r="C72" s="910"/>
      <c r="D72" s="910"/>
      <c r="E72" s="910"/>
      <c r="F72" s="910"/>
      <c r="G72" s="910"/>
      <c r="H72" s="910"/>
      <c r="I72" s="910"/>
      <c r="J72" s="910"/>
      <c r="K72" s="910"/>
      <c r="L72" s="910"/>
      <c r="M72" s="910"/>
      <c r="N72" s="910"/>
      <c r="O72" s="910"/>
      <c r="P72" s="911"/>
      <c r="Q72" s="912"/>
      <c r="R72" s="866"/>
      <c r="S72" s="866"/>
      <c r="T72" s="866"/>
      <c r="U72" s="866"/>
      <c r="V72" s="866"/>
      <c r="W72" s="866"/>
      <c r="X72" s="866"/>
      <c r="Y72" s="866"/>
      <c r="Z72" s="866"/>
      <c r="AA72" s="866"/>
      <c r="AB72" s="866"/>
      <c r="AC72" s="866"/>
      <c r="AD72" s="866"/>
      <c r="AE72" s="866"/>
      <c r="AF72" s="866"/>
      <c r="AG72" s="866"/>
      <c r="AH72" s="866"/>
      <c r="AI72" s="866"/>
      <c r="AJ72" s="866"/>
      <c r="AK72" s="866"/>
      <c r="AL72" s="866"/>
      <c r="AM72" s="866"/>
      <c r="AN72" s="866"/>
      <c r="AO72" s="866"/>
      <c r="AP72" s="866"/>
      <c r="AQ72" s="866"/>
      <c r="AR72" s="866"/>
      <c r="AS72" s="866"/>
      <c r="AT72" s="866"/>
      <c r="AU72" s="866"/>
      <c r="AV72" s="866"/>
      <c r="AW72" s="866"/>
      <c r="AX72" s="866"/>
      <c r="AY72" s="866"/>
      <c r="AZ72" s="868"/>
      <c r="BA72" s="868"/>
      <c r="BB72" s="868"/>
      <c r="BC72" s="868"/>
      <c r="BD72" s="869"/>
      <c r="BE72" s="241"/>
      <c r="BF72" s="241"/>
      <c r="BG72" s="241"/>
      <c r="BH72" s="241"/>
      <c r="BI72" s="241"/>
      <c r="BJ72" s="241"/>
      <c r="BK72" s="241"/>
      <c r="BL72" s="241"/>
      <c r="BM72" s="241"/>
      <c r="BN72" s="241"/>
      <c r="BO72" s="241"/>
      <c r="BP72" s="241"/>
      <c r="BQ72" s="238">
        <v>66</v>
      </c>
      <c r="BR72" s="243"/>
      <c r="BS72" s="895"/>
      <c r="BT72" s="896"/>
      <c r="BU72" s="896"/>
      <c r="BV72" s="896"/>
      <c r="BW72" s="896"/>
      <c r="BX72" s="896"/>
      <c r="BY72" s="896"/>
      <c r="BZ72" s="896"/>
      <c r="CA72" s="896"/>
      <c r="CB72" s="896"/>
      <c r="CC72" s="896"/>
      <c r="CD72" s="896"/>
      <c r="CE72" s="896"/>
      <c r="CF72" s="896"/>
      <c r="CG72" s="901"/>
      <c r="CH72" s="898"/>
      <c r="CI72" s="899"/>
      <c r="CJ72" s="899"/>
      <c r="CK72" s="899"/>
      <c r="CL72" s="900"/>
      <c r="CM72" s="898"/>
      <c r="CN72" s="899"/>
      <c r="CO72" s="899"/>
      <c r="CP72" s="899"/>
      <c r="CQ72" s="900"/>
      <c r="CR72" s="898"/>
      <c r="CS72" s="899"/>
      <c r="CT72" s="899"/>
      <c r="CU72" s="899"/>
      <c r="CV72" s="900"/>
      <c r="CW72" s="898"/>
      <c r="CX72" s="899"/>
      <c r="CY72" s="899"/>
      <c r="CZ72" s="899"/>
      <c r="DA72" s="900"/>
      <c r="DB72" s="898"/>
      <c r="DC72" s="899"/>
      <c r="DD72" s="899"/>
      <c r="DE72" s="899"/>
      <c r="DF72" s="900"/>
      <c r="DG72" s="898"/>
      <c r="DH72" s="899"/>
      <c r="DI72" s="899"/>
      <c r="DJ72" s="899"/>
      <c r="DK72" s="900"/>
      <c r="DL72" s="898"/>
      <c r="DM72" s="899"/>
      <c r="DN72" s="899"/>
      <c r="DO72" s="899"/>
      <c r="DP72" s="900"/>
      <c r="DQ72" s="898"/>
      <c r="DR72" s="899"/>
      <c r="DS72" s="899"/>
      <c r="DT72" s="899"/>
      <c r="DU72" s="900"/>
      <c r="DV72" s="895"/>
      <c r="DW72" s="896"/>
      <c r="DX72" s="896"/>
      <c r="DY72" s="896"/>
      <c r="DZ72" s="897"/>
      <c r="EA72" s="230"/>
    </row>
    <row r="73" spans="1:131" ht="26.25" customHeight="1" x14ac:dyDescent="0.2">
      <c r="A73" s="238">
        <v>6</v>
      </c>
      <c r="B73" s="909"/>
      <c r="C73" s="910"/>
      <c r="D73" s="910"/>
      <c r="E73" s="910"/>
      <c r="F73" s="910"/>
      <c r="G73" s="910"/>
      <c r="H73" s="910"/>
      <c r="I73" s="910"/>
      <c r="J73" s="910"/>
      <c r="K73" s="910"/>
      <c r="L73" s="910"/>
      <c r="M73" s="910"/>
      <c r="N73" s="910"/>
      <c r="O73" s="910"/>
      <c r="P73" s="911"/>
      <c r="Q73" s="912"/>
      <c r="R73" s="866"/>
      <c r="S73" s="866"/>
      <c r="T73" s="866"/>
      <c r="U73" s="866"/>
      <c r="V73" s="866"/>
      <c r="W73" s="866"/>
      <c r="X73" s="866"/>
      <c r="Y73" s="866"/>
      <c r="Z73" s="866"/>
      <c r="AA73" s="866"/>
      <c r="AB73" s="866"/>
      <c r="AC73" s="866"/>
      <c r="AD73" s="866"/>
      <c r="AE73" s="866"/>
      <c r="AF73" s="866"/>
      <c r="AG73" s="866"/>
      <c r="AH73" s="866"/>
      <c r="AI73" s="866"/>
      <c r="AJ73" s="866"/>
      <c r="AK73" s="866"/>
      <c r="AL73" s="866"/>
      <c r="AM73" s="866"/>
      <c r="AN73" s="866"/>
      <c r="AO73" s="866"/>
      <c r="AP73" s="866"/>
      <c r="AQ73" s="866"/>
      <c r="AR73" s="866"/>
      <c r="AS73" s="866"/>
      <c r="AT73" s="866"/>
      <c r="AU73" s="866"/>
      <c r="AV73" s="866"/>
      <c r="AW73" s="866"/>
      <c r="AX73" s="866"/>
      <c r="AY73" s="866"/>
      <c r="AZ73" s="868"/>
      <c r="BA73" s="868"/>
      <c r="BB73" s="868"/>
      <c r="BC73" s="868"/>
      <c r="BD73" s="869"/>
      <c r="BE73" s="241"/>
      <c r="BF73" s="241"/>
      <c r="BG73" s="241"/>
      <c r="BH73" s="241"/>
      <c r="BI73" s="241"/>
      <c r="BJ73" s="241"/>
      <c r="BK73" s="241"/>
      <c r="BL73" s="241"/>
      <c r="BM73" s="241"/>
      <c r="BN73" s="241"/>
      <c r="BO73" s="241"/>
      <c r="BP73" s="241"/>
      <c r="BQ73" s="238">
        <v>67</v>
      </c>
      <c r="BR73" s="243"/>
      <c r="BS73" s="895"/>
      <c r="BT73" s="896"/>
      <c r="BU73" s="896"/>
      <c r="BV73" s="896"/>
      <c r="BW73" s="896"/>
      <c r="BX73" s="896"/>
      <c r="BY73" s="896"/>
      <c r="BZ73" s="896"/>
      <c r="CA73" s="896"/>
      <c r="CB73" s="896"/>
      <c r="CC73" s="896"/>
      <c r="CD73" s="896"/>
      <c r="CE73" s="896"/>
      <c r="CF73" s="896"/>
      <c r="CG73" s="901"/>
      <c r="CH73" s="898"/>
      <c r="CI73" s="899"/>
      <c r="CJ73" s="899"/>
      <c r="CK73" s="899"/>
      <c r="CL73" s="900"/>
      <c r="CM73" s="898"/>
      <c r="CN73" s="899"/>
      <c r="CO73" s="899"/>
      <c r="CP73" s="899"/>
      <c r="CQ73" s="900"/>
      <c r="CR73" s="898"/>
      <c r="CS73" s="899"/>
      <c r="CT73" s="899"/>
      <c r="CU73" s="899"/>
      <c r="CV73" s="900"/>
      <c r="CW73" s="898"/>
      <c r="CX73" s="899"/>
      <c r="CY73" s="899"/>
      <c r="CZ73" s="899"/>
      <c r="DA73" s="900"/>
      <c r="DB73" s="898"/>
      <c r="DC73" s="899"/>
      <c r="DD73" s="899"/>
      <c r="DE73" s="899"/>
      <c r="DF73" s="900"/>
      <c r="DG73" s="898"/>
      <c r="DH73" s="899"/>
      <c r="DI73" s="899"/>
      <c r="DJ73" s="899"/>
      <c r="DK73" s="900"/>
      <c r="DL73" s="898"/>
      <c r="DM73" s="899"/>
      <c r="DN73" s="899"/>
      <c r="DO73" s="899"/>
      <c r="DP73" s="900"/>
      <c r="DQ73" s="898"/>
      <c r="DR73" s="899"/>
      <c r="DS73" s="899"/>
      <c r="DT73" s="899"/>
      <c r="DU73" s="900"/>
      <c r="DV73" s="895"/>
      <c r="DW73" s="896"/>
      <c r="DX73" s="896"/>
      <c r="DY73" s="896"/>
      <c r="DZ73" s="897"/>
      <c r="EA73" s="230"/>
    </row>
    <row r="74" spans="1:131" ht="26.25" customHeight="1" x14ac:dyDescent="0.2">
      <c r="A74" s="238">
        <v>7</v>
      </c>
      <c r="B74" s="909"/>
      <c r="C74" s="910"/>
      <c r="D74" s="910"/>
      <c r="E74" s="910"/>
      <c r="F74" s="910"/>
      <c r="G74" s="910"/>
      <c r="H74" s="910"/>
      <c r="I74" s="910"/>
      <c r="J74" s="910"/>
      <c r="K74" s="910"/>
      <c r="L74" s="910"/>
      <c r="M74" s="910"/>
      <c r="N74" s="910"/>
      <c r="O74" s="910"/>
      <c r="P74" s="911"/>
      <c r="Q74" s="912"/>
      <c r="R74" s="866"/>
      <c r="S74" s="866"/>
      <c r="T74" s="866"/>
      <c r="U74" s="866"/>
      <c r="V74" s="866"/>
      <c r="W74" s="866"/>
      <c r="X74" s="866"/>
      <c r="Y74" s="866"/>
      <c r="Z74" s="866"/>
      <c r="AA74" s="866"/>
      <c r="AB74" s="866"/>
      <c r="AC74" s="866"/>
      <c r="AD74" s="866"/>
      <c r="AE74" s="866"/>
      <c r="AF74" s="866"/>
      <c r="AG74" s="866"/>
      <c r="AH74" s="866"/>
      <c r="AI74" s="866"/>
      <c r="AJ74" s="866"/>
      <c r="AK74" s="866"/>
      <c r="AL74" s="866"/>
      <c r="AM74" s="866"/>
      <c r="AN74" s="866"/>
      <c r="AO74" s="866"/>
      <c r="AP74" s="866"/>
      <c r="AQ74" s="866"/>
      <c r="AR74" s="866"/>
      <c r="AS74" s="866"/>
      <c r="AT74" s="866"/>
      <c r="AU74" s="866"/>
      <c r="AV74" s="866"/>
      <c r="AW74" s="866"/>
      <c r="AX74" s="866"/>
      <c r="AY74" s="866"/>
      <c r="AZ74" s="868"/>
      <c r="BA74" s="868"/>
      <c r="BB74" s="868"/>
      <c r="BC74" s="868"/>
      <c r="BD74" s="869"/>
      <c r="BE74" s="241"/>
      <c r="BF74" s="241"/>
      <c r="BG74" s="241"/>
      <c r="BH74" s="241"/>
      <c r="BI74" s="241"/>
      <c r="BJ74" s="241"/>
      <c r="BK74" s="241"/>
      <c r="BL74" s="241"/>
      <c r="BM74" s="241"/>
      <c r="BN74" s="241"/>
      <c r="BO74" s="241"/>
      <c r="BP74" s="241"/>
      <c r="BQ74" s="238">
        <v>68</v>
      </c>
      <c r="BR74" s="243"/>
      <c r="BS74" s="895"/>
      <c r="BT74" s="896"/>
      <c r="BU74" s="896"/>
      <c r="BV74" s="896"/>
      <c r="BW74" s="896"/>
      <c r="BX74" s="896"/>
      <c r="BY74" s="896"/>
      <c r="BZ74" s="896"/>
      <c r="CA74" s="896"/>
      <c r="CB74" s="896"/>
      <c r="CC74" s="896"/>
      <c r="CD74" s="896"/>
      <c r="CE74" s="896"/>
      <c r="CF74" s="896"/>
      <c r="CG74" s="901"/>
      <c r="CH74" s="898"/>
      <c r="CI74" s="899"/>
      <c r="CJ74" s="899"/>
      <c r="CK74" s="899"/>
      <c r="CL74" s="900"/>
      <c r="CM74" s="898"/>
      <c r="CN74" s="899"/>
      <c r="CO74" s="899"/>
      <c r="CP74" s="899"/>
      <c r="CQ74" s="900"/>
      <c r="CR74" s="898"/>
      <c r="CS74" s="899"/>
      <c r="CT74" s="899"/>
      <c r="CU74" s="899"/>
      <c r="CV74" s="900"/>
      <c r="CW74" s="898"/>
      <c r="CX74" s="899"/>
      <c r="CY74" s="899"/>
      <c r="CZ74" s="899"/>
      <c r="DA74" s="900"/>
      <c r="DB74" s="898"/>
      <c r="DC74" s="899"/>
      <c r="DD74" s="899"/>
      <c r="DE74" s="899"/>
      <c r="DF74" s="900"/>
      <c r="DG74" s="898"/>
      <c r="DH74" s="899"/>
      <c r="DI74" s="899"/>
      <c r="DJ74" s="899"/>
      <c r="DK74" s="900"/>
      <c r="DL74" s="898"/>
      <c r="DM74" s="899"/>
      <c r="DN74" s="899"/>
      <c r="DO74" s="899"/>
      <c r="DP74" s="900"/>
      <c r="DQ74" s="898"/>
      <c r="DR74" s="899"/>
      <c r="DS74" s="899"/>
      <c r="DT74" s="899"/>
      <c r="DU74" s="900"/>
      <c r="DV74" s="895"/>
      <c r="DW74" s="896"/>
      <c r="DX74" s="896"/>
      <c r="DY74" s="896"/>
      <c r="DZ74" s="897"/>
      <c r="EA74" s="230"/>
    </row>
    <row r="75" spans="1:131" ht="26.25" customHeight="1" x14ac:dyDescent="0.2">
      <c r="A75" s="238">
        <v>8</v>
      </c>
      <c r="B75" s="909"/>
      <c r="C75" s="910"/>
      <c r="D75" s="910"/>
      <c r="E75" s="910"/>
      <c r="F75" s="910"/>
      <c r="G75" s="910"/>
      <c r="H75" s="910"/>
      <c r="I75" s="910"/>
      <c r="J75" s="910"/>
      <c r="K75" s="910"/>
      <c r="L75" s="910"/>
      <c r="M75" s="910"/>
      <c r="N75" s="910"/>
      <c r="O75" s="910"/>
      <c r="P75" s="911"/>
      <c r="Q75" s="913"/>
      <c r="R75" s="914"/>
      <c r="S75" s="914"/>
      <c r="T75" s="914"/>
      <c r="U75" s="870"/>
      <c r="V75" s="915"/>
      <c r="W75" s="914"/>
      <c r="X75" s="914"/>
      <c r="Y75" s="914"/>
      <c r="Z75" s="870"/>
      <c r="AA75" s="915"/>
      <c r="AB75" s="914"/>
      <c r="AC75" s="914"/>
      <c r="AD75" s="914"/>
      <c r="AE75" s="870"/>
      <c r="AF75" s="915"/>
      <c r="AG75" s="914"/>
      <c r="AH75" s="914"/>
      <c r="AI75" s="914"/>
      <c r="AJ75" s="870"/>
      <c r="AK75" s="915"/>
      <c r="AL75" s="914"/>
      <c r="AM75" s="914"/>
      <c r="AN75" s="914"/>
      <c r="AO75" s="870"/>
      <c r="AP75" s="915"/>
      <c r="AQ75" s="914"/>
      <c r="AR75" s="914"/>
      <c r="AS75" s="914"/>
      <c r="AT75" s="870"/>
      <c r="AU75" s="915"/>
      <c r="AV75" s="914"/>
      <c r="AW75" s="914"/>
      <c r="AX75" s="914"/>
      <c r="AY75" s="870"/>
      <c r="AZ75" s="868"/>
      <c r="BA75" s="868"/>
      <c r="BB75" s="868"/>
      <c r="BC75" s="868"/>
      <c r="BD75" s="869"/>
      <c r="BE75" s="241"/>
      <c r="BF75" s="241"/>
      <c r="BG75" s="241"/>
      <c r="BH75" s="241"/>
      <c r="BI75" s="241"/>
      <c r="BJ75" s="241"/>
      <c r="BK75" s="241"/>
      <c r="BL75" s="241"/>
      <c r="BM75" s="241"/>
      <c r="BN75" s="241"/>
      <c r="BO75" s="241"/>
      <c r="BP75" s="241"/>
      <c r="BQ75" s="238">
        <v>69</v>
      </c>
      <c r="BR75" s="243"/>
      <c r="BS75" s="895"/>
      <c r="BT75" s="896"/>
      <c r="BU75" s="896"/>
      <c r="BV75" s="896"/>
      <c r="BW75" s="896"/>
      <c r="BX75" s="896"/>
      <c r="BY75" s="896"/>
      <c r="BZ75" s="896"/>
      <c r="CA75" s="896"/>
      <c r="CB75" s="896"/>
      <c r="CC75" s="896"/>
      <c r="CD75" s="896"/>
      <c r="CE75" s="896"/>
      <c r="CF75" s="896"/>
      <c r="CG75" s="901"/>
      <c r="CH75" s="898"/>
      <c r="CI75" s="899"/>
      <c r="CJ75" s="899"/>
      <c r="CK75" s="899"/>
      <c r="CL75" s="900"/>
      <c r="CM75" s="898"/>
      <c r="CN75" s="899"/>
      <c r="CO75" s="899"/>
      <c r="CP75" s="899"/>
      <c r="CQ75" s="900"/>
      <c r="CR75" s="898"/>
      <c r="CS75" s="899"/>
      <c r="CT75" s="899"/>
      <c r="CU75" s="899"/>
      <c r="CV75" s="900"/>
      <c r="CW75" s="898"/>
      <c r="CX75" s="899"/>
      <c r="CY75" s="899"/>
      <c r="CZ75" s="899"/>
      <c r="DA75" s="900"/>
      <c r="DB75" s="898"/>
      <c r="DC75" s="899"/>
      <c r="DD75" s="899"/>
      <c r="DE75" s="899"/>
      <c r="DF75" s="900"/>
      <c r="DG75" s="898"/>
      <c r="DH75" s="899"/>
      <c r="DI75" s="899"/>
      <c r="DJ75" s="899"/>
      <c r="DK75" s="900"/>
      <c r="DL75" s="898"/>
      <c r="DM75" s="899"/>
      <c r="DN75" s="899"/>
      <c r="DO75" s="899"/>
      <c r="DP75" s="900"/>
      <c r="DQ75" s="898"/>
      <c r="DR75" s="899"/>
      <c r="DS75" s="899"/>
      <c r="DT75" s="899"/>
      <c r="DU75" s="900"/>
      <c r="DV75" s="895"/>
      <c r="DW75" s="896"/>
      <c r="DX75" s="896"/>
      <c r="DY75" s="896"/>
      <c r="DZ75" s="897"/>
      <c r="EA75" s="230"/>
    </row>
    <row r="76" spans="1:131" ht="26.25" customHeight="1" x14ac:dyDescent="0.2">
      <c r="A76" s="238">
        <v>9</v>
      </c>
      <c r="B76" s="909"/>
      <c r="C76" s="910"/>
      <c r="D76" s="910"/>
      <c r="E76" s="910"/>
      <c r="F76" s="910"/>
      <c r="G76" s="910"/>
      <c r="H76" s="910"/>
      <c r="I76" s="910"/>
      <c r="J76" s="910"/>
      <c r="K76" s="910"/>
      <c r="L76" s="910"/>
      <c r="M76" s="910"/>
      <c r="N76" s="910"/>
      <c r="O76" s="910"/>
      <c r="P76" s="911"/>
      <c r="Q76" s="913"/>
      <c r="R76" s="914"/>
      <c r="S76" s="914"/>
      <c r="T76" s="914"/>
      <c r="U76" s="870"/>
      <c r="V76" s="915"/>
      <c r="W76" s="914"/>
      <c r="X76" s="914"/>
      <c r="Y76" s="914"/>
      <c r="Z76" s="870"/>
      <c r="AA76" s="915"/>
      <c r="AB76" s="914"/>
      <c r="AC76" s="914"/>
      <c r="AD76" s="914"/>
      <c r="AE76" s="870"/>
      <c r="AF76" s="915"/>
      <c r="AG76" s="914"/>
      <c r="AH76" s="914"/>
      <c r="AI76" s="914"/>
      <c r="AJ76" s="870"/>
      <c r="AK76" s="915"/>
      <c r="AL76" s="914"/>
      <c r="AM76" s="914"/>
      <c r="AN76" s="914"/>
      <c r="AO76" s="870"/>
      <c r="AP76" s="915"/>
      <c r="AQ76" s="914"/>
      <c r="AR76" s="914"/>
      <c r="AS76" s="914"/>
      <c r="AT76" s="870"/>
      <c r="AU76" s="915"/>
      <c r="AV76" s="914"/>
      <c r="AW76" s="914"/>
      <c r="AX76" s="914"/>
      <c r="AY76" s="870"/>
      <c r="AZ76" s="868"/>
      <c r="BA76" s="868"/>
      <c r="BB76" s="868"/>
      <c r="BC76" s="868"/>
      <c r="BD76" s="869"/>
      <c r="BE76" s="241"/>
      <c r="BF76" s="241"/>
      <c r="BG76" s="241"/>
      <c r="BH76" s="241"/>
      <c r="BI76" s="241"/>
      <c r="BJ76" s="241"/>
      <c r="BK76" s="241"/>
      <c r="BL76" s="241"/>
      <c r="BM76" s="241"/>
      <c r="BN76" s="241"/>
      <c r="BO76" s="241"/>
      <c r="BP76" s="241"/>
      <c r="BQ76" s="238">
        <v>70</v>
      </c>
      <c r="BR76" s="243"/>
      <c r="BS76" s="895"/>
      <c r="BT76" s="896"/>
      <c r="BU76" s="896"/>
      <c r="BV76" s="896"/>
      <c r="BW76" s="896"/>
      <c r="BX76" s="896"/>
      <c r="BY76" s="896"/>
      <c r="BZ76" s="896"/>
      <c r="CA76" s="896"/>
      <c r="CB76" s="896"/>
      <c r="CC76" s="896"/>
      <c r="CD76" s="896"/>
      <c r="CE76" s="896"/>
      <c r="CF76" s="896"/>
      <c r="CG76" s="901"/>
      <c r="CH76" s="898"/>
      <c r="CI76" s="899"/>
      <c r="CJ76" s="899"/>
      <c r="CK76" s="899"/>
      <c r="CL76" s="900"/>
      <c r="CM76" s="898"/>
      <c r="CN76" s="899"/>
      <c r="CO76" s="899"/>
      <c r="CP76" s="899"/>
      <c r="CQ76" s="900"/>
      <c r="CR76" s="898"/>
      <c r="CS76" s="899"/>
      <c r="CT76" s="899"/>
      <c r="CU76" s="899"/>
      <c r="CV76" s="900"/>
      <c r="CW76" s="898"/>
      <c r="CX76" s="899"/>
      <c r="CY76" s="899"/>
      <c r="CZ76" s="899"/>
      <c r="DA76" s="900"/>
      <c r="DB76" s="898"/>
      <c r="DC76" s="899"/>
      <c r="DD76" s="899"/>
      <c r="DE76" s="899"/>
      <c r="DF76" s="900"/>
      <c r="DG76" s="898"/>
      <c r="DH76" s="899"/>
      <c r="DI76" s="899"/>
      <c r="DJ76" s="899"/>
      <c r="DK76" s="900"/>
      <c r="DL76" s="898"/>
      <c r="DM76" s="899"/>
      <c r="DN76" s="899"/>
      <c r="DO76" s="899"/>
      <c r="DP76" s="900"/>
      <c r="DQ76" s="898"/>
      <c r="DR76" s="899"/>
      <c r="DS76" s="899"/>
      <c r="DT76" s="899"/>
      <c r="DU76" s="900"/>
      <c r="DV76" s="895"/>
      <c r="DW76" s="896"/>
      <c r="DX76" s="896"/>
      <c r="DY76" s="896"/>
      <c r="DZ76" s="897"/>
      <c r="EA76" s="230"/>
    </row>
    <row r="77" spans="1:131" ht="26.25" customHeight="1" x14ac:dyDescent="0.2">
      <c r="A77" s="238">
        <v>10</v>
      </c>
      <c r="B77" s="909"/>
      <c r="C77" s="910"/>
      <c r="D77" s="910"/>
      <c r="E77" s="910"/>
      <c r="F77" s="910"/>
      <c r="G77" s="910"/>
      <c r="H77" s="910"/>
      <c r="I77" s="910"/>
      <c r="J77" s="910"/>
      <c r="K77" s="910"/>
      <c r="L77" s="910"/>
      <c r="M77" s="910"/>
      <c r="N77" s="910"/>
      <c r="O77" s="910"/>
      <c r="P77" s="911"/>
      <c r="Q77" s="913"/>
      <c r="R77" s="914"/>
      <c r="S77" s="914"/>
      <c r="T77" s="914"/>
      <c r="U77" s="870"/>
      <c r="V77" s="915"/>
      <c r="W77" s="914"/>
      <c r="X77" s="914"/>
      <c r="Y77" s="914"/>
      <c r="Z77" s="870"/>
      <c r="AA77" s="915"/>
      <c r="AB77" s="914"/>
      <c r="AC77" s="914"/>
      <c r="AD77" s="914"/>
      <c r="AE77" s="870"/>
      <c r="AF77" s="915"/>
      <c r="AG77" s="914"/>
      <c r="AH77" s="914"/>
      <c r="AI77" s="914"/>
      <c r="AJ77" s="870"/>
      <c r="AK77" s="915"/>
      <c r="AL77" s="914"/>
      <c r="AM77" s="914"/>
      <c r="AN77" s="914"/>
      <c r="AO77" s="870"/>
      <c r="AP77" s="915"/>
      <c r="AQ77" s="914"/>
      <c r="AR77" s="914"/>
      <c r="AS77" s="914"/>
      <c r="AT77" s="870"/>
      <c r="AU77" s="915"/>
      <c r="AV77" s="914"/>
      <c r="AW77" s="914"/>
      <c r="AX77" s="914"/>
      <c r="AY77" s="870"/>
      <c r="AZ77" s="868"/>
      <c r="BA77" s="868"/>
      <c r="BB77" s="868"/>
      <c r="BC77" s="868"/>
      <c r="BD77" s="869"/>
      <c r="BE77" s="241"/>
      <c r="BF77" s="241"/>
      <c r="BG77" s="241"/>
      <c r="BH77" s="241"/>
      <c r="BI77" s="241"/>
      <c r="BJ77" s="241"/>
      <c r="BK77" s="241"/>
      <c r="BL77" s="241"/>
      <c r="BM77" s="241"/>
      <c r="BN77" s="241"/>
      <c r="BO77" s="241"/>
      <c r="BP77" s="241"/>
      <c r="BQ77" s="238">
        <v>71</v>
      </c>
      <c r="BR77" s="243"/>
      <c r="BS77" s="895"/>
      <c r="BT77" s="896"/>
      <c r="BU77" s="896"/>
      <c r="BV77" s="896"/>
      <c r="BW77" s="896"/>
      <c r="BX77" s="896"/>
      <c r="BY77" s="896"/>
      <c r="BZ77" s="896"/>
      <c r="CA77" s="896"/>
      <c r="CB77" s="896"/>
      <c r="CC77" s="896"/>
      <c r="CD77" s="896"/>
      <c r="CE77" s="896"/>
      <c r="CF77" s="896"/>
      <c r="CG77" s="901"/>
      <c r="CH77" s="898"/>
      <c r="CI77" s="899"/>
      <c r="CJ77" s="899"/>
      <c r="CK77" s="899"/>
      <c r="CL77" s="900"/>
      <c r="CM77" s="898"/>
      <c r="CN77" s="899"/>
      <c r="CO77" s="899"/>
      <c r="CP77" s="899"/>
      <c r="CQ77" s="900"/>
      <c r="CR77" s="898"/>
      <c r="CS77" s="899"/>
      <c r="CT77" s="899"/>
      <c r="CU77" s="899"/>
      <c r="CV77" s="900"/>
      <c r="CW77" s="898"/>
      <c r="CX77" s="899"/>
      <c r="CY77" s="899"/>
      <c r="CZ77" s="899"/>
      <c r="DA77" s="900"/>
      <c r="DB77" s="898"/>
      <c r="DC77" s="899"/>
      <c r="DD77" s="899"/>
      <c r="DE77" s="899"/>
      <c r="DF77" s="900"/>
      <c r="DG77" s="898"/>
      <c r="DH77" s="899"/>
      <c r="DI77" s="899"/>
      <c r="DJ77" s="899"/>
      <c r="DK77" s="900"/>
      <c r="DL77" s="898"/>
      <c r="DM77" s="899"/>
      <c r="DN77" s="899"/>
      <c r="DO77" s="899"/>
      <c r="DP77" s="900"/>
      <c r="DQ77" s="898"/>
      <c r="DR77" s="899"/>
      <c r="DS77" s="899"/>
      <c r="DT77" s="899"/>
      <c r="DU77" s="900"/>
      <c r="DV77" s="895"/>
      <c r="DW77" s="896"/>
      <c r="DX77" s="896"/>
      <c r="DY77" s="896"/>
      <c r="DZ77" s="897"/>
      <c r="EA77" s="230"/>
    </row>
    <row r="78" spans="1:131" ht="26.25" customHeight="1" x14ac:dyDescent="0.2">
      <c r="A78" s="238">
        <v>11</v>
      </c>
      <c r="B78" s="909"/>
      <c r="C78" s="910"/>
      <c r="D78" s="910"/>
      <c r="E78" s="910"/>
      <c r="F78" s="910"/>
      <c r="G78" s="910"/>
      <c r="H78" s="910"/>
      <c r="I78" s="910"/>
      <c r="J78" s="910"/>
      <c r="K78" s="910"/>
      <c r="L78" s="910"/>
      <c r="M78" s="910"/>
      <c r="N78" s="910"/>
      <c r="O78" s="910"/>
      <c r="P78" s="911"/>
      <c r="Q78" s="912"/>
      <c r="R78" s="866"/>
      <c r="S78" s="866"/>
      <c r="T78" s="866"/>
      <c r="U78" s="866"/>
      <c r="V78" s="866"/>
      <c r="W78" s="866"/>
      <c r="X78" s="866"/>
      <c r="Y78" s="866"/>
      <c r="Z78" s="866"/>
      <c r="AA78" s="866"/>
      <c r="AB78" s="866"/>
      <c r="AC78" s="866"/>
      <c r="AD78" s="866"/>
      <c r="AE78" s="866"/>
      <c r="AF78" s="866"/>
      <c r="AG78" s="866"/>
      <c r="AH78" s="866"/>
      <c r="AI78" s="866"/>
      <c r="AJ78" s="866"/>
      <c r="AK78" s="866"/>
      <c r="AL78" s="866"/>
      <c r="AM78" s="866"/>
      <c r="AN78" s="866"/>
      <c r="AO78" s="866"/>
      <c r="AP78" s="866"/>
      <c r="AQ78" s="866"/>
      <c r="AR78" s="866"/>
      <c r="AS78" s="866"/>
      <c r="AT78" s="866"/>
      <c r="AU78" s="866"/>
      <c r="AV78" s="866"/>
      <c r="AW78" s="866"/>
      <c r="AX78" s="866"/>
      <c r="AY78" s="866"/>
      <c r="AZ78" s="868"/>
      <c r="BA78" s="868"/>
      <c r="BB78" s="868"/>
      <c r="BC78" s="868"/>
      <c r="BD78" s="869"/>
      <c r="BE78" s="241"/>
      <c r="BF78" s="241"/>
      <c r="BG78" s="241"/>
      <c r="BH78" s="241"/>
      <c r="BI78" s="241"/>
      <c r="BJ78" s="230"/>
      <c r="BK78" s="230"/>
      <c r="BL78" s="230"/>
      <c r="BM78" s="230"/>
      <c r="BN78" s="230"/>
      <c r="BO78" s="241"/>
      <c r="BP78" s="241"/>
      <c r="BQ78" s="238">
        <v>72</v>
      </c>
      <c r="BR78" s="243"/>
      <c r="BS78" s="895"/>
      <c r="BT78" s="896"/>
      <c r="BU78" s="896"/>
      <c r="BV78" s="896"/>
      <c r="BW78" s="896"/>
      <c r="BX78" s="896"/>
      <c r="BY78" s="896"/>
      <c r="BZ78" s="896"/>
      <c r="CA78" s="896"/>
      <c r="CB78" s="896"/>
      <c r="CC78" s="896"/>
      <c r="CD78" s="896"/>
      <c r="CE78" s="896"/>
      <c r="CF78" s="896"/>
      <c r="CG78" s="901"/>
      <c r="CH78" s="898"/>
      <c r="CI78" s="899"/>
      <c r="CJ78" s="899"/>
      <c r="CK78" s="899"/>
      <c r="CL78" s="900"/>
      <c r="CM78" s="898"/>
      <c r="CN78" s="899"/>
      <c r="CO78" s="899"/>
      <c r="CP78" s="899"/>
      <c r="CQ78" s="900"/>
      <c r="CR78" s="898"/>
      <c r="CS78" s="899"/>
      <c r="CT78" s="899"/>
      <c r="CU78" s="899"/>
      <c r="CV78" s="900"/>
      <c r="CW78" s="898"/>
      <c r="CX78" s="899"/>
      <c r="CY78" s="899"/>
      <c r="CZ78" s="899"/>
      <c r="DA78" s="900"/>
      <c r="DB78" s="898"/>
      <c r="DC78" s="899"/>
      <c r="DD78" s="899"/>
      <c r="DE78" s="899"/>
      <c r="DF78" s="900"/>
      <c r="DG78" s="898"/>
      <c r="DH78" s="899"/>
      <c r="DI78" s="899"/>
      <c r="DJ78" s="899"/>
      <c r="DK78" s="900"/>
      <c r="DL78" s="898"/>
      <c r="DM78" s="899"/>
      <c r="DN78" s="899"/>
      <c r="DO78" s="899"/>
      <c r="DP78" s="900"/>
      <c r="DQ78" s="898"/>
      <c r="DR78" s="899"/>
      <c r="DS78" s="899"/>
      <c r="DT78" s="899"/>
      <c r="DU78" s="900"/>
      <c r="DV78" s="895"/>
      <c r="DW78" s="896"/>
      <c r="DX78" s="896"/>
      <c r="DY78" s="896"/>
      <c r="DZ78" s="897"/>
      <c r="EA78" s="230"/>
    </row>
    <row r="79" spans="1:131" ht="26.25" customHeight="1" x14ac:dyDescent="0.2">
      <c r="A79" s="238">
        <v>12</v>
      </c>
      <c r="B79" s="909"/>
      <c r="C79" s="910"/>
      <c r="D79" s="910"/>
      <c r="E79" s="910"/>
      <c r="F79" s="910"/>
      <c r="G79" s="910"/>
      <c r="H79" s="910"/>
      <c r="I79" s="910"/>
      <c r="J79" s="910"/>
      <c r="K79" s="910"/>
      <c r="L79" s="910"/>
      <c r="M79" s="910"/>
      <c r="N79" s="910"/>
      <c r="O79" s="910"/>
      <c r="P79" s="911"/>
      <c r="Q79" s="912"/>
      <c r="R79" s="866"/>
      <c r="S79" s="866"/>
      <c r="T79" s="866"/>
      <c r="U79" s="866"/>
      <c r="V79" s="866"/>
      <c r="W79" s="866"/>
      <c r="X79" s="866"/>
      <c r="Y79" s="866"/>
      <c r="Z79" s="866"/>
      <c r="AA79" s="866"/>
      <c r="AB79" s="866"/>
      <c r="AC79" s="866"/>
      <c r="AD79" s="866"/>
      <c r="AE79" s="866"/>
      <c r="AF79" s="866"/>
      <c r="AG79" s="866"/>
      <c r="AH79" s="866"/>
      <c r="AI79" s="866"/>
      <c r="AJ79" s="866"/>
      <c r="AK79" s="866"/>
      <c r="AL79" s="866"/>
      <c r="AM79" s="866"/>
      <c r="AN79" s="866"/>
      <c r="AO79" s="866"/>
      <c r="AP79" s="866"/>
      <c r="AQ79" s="866"/>
      <c r="AR79" s="866"/>
      <c r="AS79" s="866"/>
      <c r="AT79" s="866"/>
      <c r="AU79" s="866"/>
      <c r="AV79" s="866"/>
      <c r="AW79" s="866"/>
      <c r="AX79" s="866"/>
      <c r="AY79" s="866"/>
      <c r="AZ79" s="868"/>
      <c r="BA79" s="868"/>
      <c r="BB79" s="868"/>
      <c r="BC79" s="868"/>
      <c r="BD79" s="869"/>
      <c r="BE79" s="241"/>
      <c r="BF79" s="241"/>
      <c r="BG79" s="241"/>
      <c r="BH79" s="241"/>
      <c r="BI79" s="241"/>
      <c r="BJ79" s="230"/>
      <c r="BK79" s="230"/>
      <c r="BL79" s="230"/>
      <c r="BM79" s="230"/>
      <c r="BN79" s="230"/>
      <c r="BO79" s="241"/>
      <c r="BP79" s="241"/>
      <c r="BQ79" s="238">
        <v>73</v>
      </c>
      <c r="BR79" s="243"/>
      <c r="BS79" s="895"/>
      <c r="BT79" s="896"/>
      <c r="BU79" s="896"/>
      <c r="BV79" s="896"/>
      <c r="BW79" s="896"/>
      <c r="BX79" s="896"/>
      <c r="BY79" s="896"/>
      <c r="BZ79" s="896"/>
      <c r="CA79" s="896"/>
      <c r="CB79" s="896"/>
      <c r="CC79" s="896"/>
      <c r="CD79" s="896"/>
      <c r="CE79" s="896"/>
      <c r="CF79" s="896"/>
      <c r="CG79" s="901"/>
      <c r="CH79" s="898"/>
      <c r="CI79" s="899"/>
      <c r="CJ79" s="899"/>
      <c r="CK79" s="899"/>
      <c r="CL79" s="900"/>
      <c r="CM79" s="898"/>
      <c r="CN79" s="899"/>
      <c r="CO79" s="899"/>
      <c r="CP79" s="899"/>
      <c r="CQ79" s="900"/>
      <c r="CR79" s="898"/>
      <c r="CS79" s="899"/>
      <c r="CT79" s="899"/>
      <c r="CU79" s="899"/>
      <c r="CV79" s="900"/>
      <c r="CW79" s="898"/>
      <c r="CX79" s="899"/>
      <c r="CY79" s="899"/>
      <c r="CZ79" s="899"/>
      <c r="DA79" s="900"/>
      <c r="DB79" s="898"/>
      <c r="DC79" s="899"/>
      <c r="DD79" s="899"/>
      <c r="DE79" s="899"/>
      <c r="DF79" s="900"/>
      <c r="DG79" s="898"/>
      <c r="DH79" s="899"/>
      <c r="DI79" s="899"/>
      <c r="DJ79" s="899"/>
      <c r="DK79" s="900"/>
      <c r="DL79" s="898"/>
      <c r="DM79" s="899"/>
      <c r="DN79" s="899"/>
      <c r="DO79" s="899"/>
      <c r="DP79" s="900"/>
      <c r="DQ79" s="898"/>
      <c r="DR79" s="899"/>
      <c r="DS79" s="899"/>
      <c r="DT79" s="899"/>
      <c r="DU79" s="900"/>
      <c r="DV79" s="895"/>
      <c r="DW79" s="896"/>
      <c r="DX79" s="896"/>
      <c r="DY79" s="896"/>
      <c r="DZ79" s="897"/>
      <c r="EA79" s="230"/>
    </row>
    <row r="80" spans="1:131" ht="26.25" customHeight="1" x14ac:dyDescent="0.2">
      <c r="A80" s="238">
        <v>13</v>
      </c>
      <c r="B80" s="909"/>
      <c r="C80" s="910"/>
      <c r="D80" s="910"/>
      <c r="E80" s="910"/>
      <c r="F80" s="910"/>
      <c r="G80" s="910"/>
      <c r="H80" s="910"/>
      <c r="I80" s="910"/>
      <c r="J80" s="910"/>
      <c r="K80" s="910"/>
      <c r="L80" s="910"/>
      <c r="M80" s="910"/>
      <c r="N80" s="910"/>
      <c r="O80" s="910"/>
      <c r="P80" s="911"/>
      <c r="Q80" s="912"/>
      <c r="R80" s="866"/>
      <c r="S80" s="866"/>
      <c r="T80" s="866"/>
      <c r="U80" s="866"/>
      <c r="V80" s="866"/>
      <c r="W80" s="866"/>
      <c r="X80" s="866"/>
      <c r="Y80" s="866"/>
      <c r="Z80" s="866"/>
      <c r="AA80" s="866"/>
      <c r="AB80" s="866"/>
      <c r="AC80" s="866"/>
      <c r="AD80" s="866"/>
      <c r="AE80" s="866"/>
      <c r="AF80" s="866"/>
      <c r="AG80" s="866"/>
      <c r="AH80" s="866"/>
      <c r="AI80" s="866"/>
      <c r="AJ80" s="866"/>
      <c r="AK80" s="866"/>
      <c r="AL80" s="866"/>
      <c r="AM80" s="866"/>
      <c r="AN80" s="866"/>
      <c r="AO80" s="866"/>
      <c r="AP80" s="866"/>
      <c r="AQ80" s="866"/>
      <c r="AR80" s="866"/>
      <c r="AS80" s="866"/>
      <c r="AT80" s="866"/>
      <c r="AU80" s="866"/>
      <c r="AV80" s="866"/>
      <c r="AW80" s="866"/>
      <c r="AX80" s="866"/>
      <c r="AY80" s="866"/>
      <c r="AZ80" s="868"/>
      <c r="BA80" s="868"/>
      <c r="BB80" s="868"/>
      <c r="BC80" s="868"/>
      <c r="BD80" s="869"/>
      <c r="BE80" s="241"/>
      <c r="BF80" s="241"/>
      <c r="BG80" s="241"/>
      <c r="BH80" s="241"/>
      <c r="BI80" s="241"/>
      <c r="BJ80" s="241"/>
      <c r="BK80" s="241"/>
      <c r="BL80" s="241"/>
      <c r="BM80" s="241"/>
      <c r="BN80" s="241"/>
      <c r="BO80" s="241"/>
      <c r="BP80" s="241"/>
      <c r="BQ80" s="238">
        <v>74</v>
      </c>
      <c r="BR80" s="243"/>
      <c r="BS80" s="895"/>
      <c r="BT80" s="896"/>
      <c r="BU80" s="896"/>
      <c r="BV80" s="896"/>
      <c r="BW80" s="896"/>
      <c r="BX80" s="896"/>
      <c r="BY80" s="896"/>
      <c r="BZ80" s="896"/>
      <c r="CA80" s="896"/>
      <c r="CB80" s="896"/>
      <c r="CC80" s="896"/>
      <c r="CD80" s="896"/>
      <c r="CE80" s="896"/>
      <c r="CF80" s="896"/>
      <c r="CG80" s="901"/>
      <c r="CH80" s="898"/>
      <c r="CI80" s="899"/>
      <c r="CJ80" s="899"/>
      <c r="CK80" s="899"/>
      <c r="CL80" s="900"/>
      <c r="CM80" s="898"/>
      <c r="CN80" s="899"/>
      <c r="CO80" s="899"/>
      <c r="CP80" s="899"/>
      <c r="CQ80" s="900"/>
      <c r="CR80" s="898"/>
      <c r="CS80" s="899"/>
      <c r="CT80" s="899"/>
      <c r="CU80" s="899"/>
      <c r="CV80" s="900"/>
      <c r="CW80" s="898"/>
      <c r="CX80" s="899"/>
      <c r="CY80" s="899"/>
      <c r="CZ80" s="899"/>
      <c r="DA80" s="900"/>
      <c r="DB80" s="898"/>
      <c r="DC80" s="899"/>
      <c r="DD80" s="899"/>
      <c r="DE80" s="899"/>
      <c r="DF80" s="900"/>
      <c r="DG80" s="898"/>
      <c r="DH80" s="899"/>
      <c r="DI80" s="899"/>
      <c r="DJ80" s="899"/>
      <c r="DK80" s="900"/>
      <c r="DL80" s="898"/>
      <c r="DM80" s="899"/>
      <c r="DN80" s="899"/>
      <c r="DO80" s="899"/>
      <c r="DP80" s="900"/>
      <c r="DQ80" s="898"/>
      <c r="DR80" s="899"/>
      <c r="DS80" s="899"/>
      <c r="DT80" s="899"/>
      <c r="DU80" s="900"/>
      <c r="DV80" s="895"/>
      <c r="DW80" s="896"/>
      <c r="DX80" s="896"/>
      <c r="DY80" s="896"/>
      <c r="DZ80" s="897"/>
      <c r="EA80" s="230"/>
    </row>
    <row r="81" spans="1:131" ht="26.25" customHeight="1" x14ac:dyDescent="0.2">
      <c r="A81" s="238">
        <v>14</v>
      </c>
      <c r="B81" s="909"/>
      <c r="C81" s="910"/>
      <c r="D81" s="910"/>
      <c r="E81" s="910"/>
      <c r="F81" s="910"/>
      <c r="G81" s="910"/>
      <c r="H81" s="910"/>
      <c r="I81" s="910"/>
      <c r="J81" s="910"/>
      <c r="K81" s="910"/>
      <c r="L81" s="910"/>
      <c r="M81" s="910"/>
      <c r="N81" s="910"/>
      <c r="O81" s="910"/>
      <c r="P81" s="911"/>
      <c r="Q81" s="912"/>
      <c r="R81" s="866"/>
      <c r="S81" s="866"/>
      <c r="T81" s="866"/>
      <c r="U81" s="866"/>
      <c r="V81" s="866"/>
      <c r="W81" s="866"/>
      <c r="X81" s="866"/>
      <c r="Y81" s="866"/>
      <c r="Z81" s="866"/>
      <c r="AA81" s="866"/>
      <c r="AB81" s="866"/>
      <c r="AC81" s="866"/>
      <c r="AD81" s="866"/>
      <c r="AE81" s="866"/>
      <c r="AF81" s="866"/>
      <c r="AG81" s="866"/>
      <c r="AH81" s="866"/>
      <c r="AI81" s="866"/>
      <c r="AJ81" s="866"/>
      <c r="AK81" s="866"/>
      <c r="AL81" s="866"/>
      <c r="AM81" s="866"/>
      <c r="AN81" s="866"/>
      <c r="AO81" s="866"/>
      <c r="AP81" s="866"/>
      <c r="AQ81" s="866"/>
      <c r="AR81" s="866"/>
      <c r="AS81" s="866"/>
      <c r="AT81" s="866"/>
      <c r="AU81" s="866"/>
      <c r="AV81" s="866"/>
      <c r="AW81" s="866"/>
      <c r="AX81" s="866"/>
      <c r="AY81" s="866"/>
      <c r="AZ81" s="868"/>
      <c r="BA81" s="868"/>
      <c r="BB81" s="868"/>
      <c r="BC81" s="868"/>
      <c r="BD81" s="869"/>
      <c r="BE81" s="241"/>
      <c r="BF81" s="241"/>
      <c r="BG81" s="241"/>
      <c r="BH81" s="241"/>
      <c r="BI81" s="241"/>
      <c r="BJ81" s="241"/>
      <c r="BK81" s="241"/>
      <c r="BL81" s="241"/>
      <c r="BM81" s="241"/>
      <c r="BN81" s="241"/>
      <c r="BO81" s="241"/>
      <c r="BP81" s="241"/>
      <c r="BQ81" s="238">
        <v>75</v>
      </c>
      <c r="BR81" s="243"/>
      <c r="BS81" s="895"/>
      <c r="BT81" s="896"/>
      <c r="BU81" s="896"/>
      <c r="BV81" s="896"/>
      <c r="BW81" s="896"/>
      <c r="BX81" s="896"/>
      <c r="BY81" s="896"/>
      <c r="BZ81" s="896"/>
      <c r="CA81" s="896"/>
      <c r="CB81" s="896"/>
      <c r="CC81" s="896"/>
      <c r="CD81" s="896"/>
      <c r="CE81" s="896"/>
      <c r="CF81" s="896"/>
      <c r="CG81" s="901"/>
      <c r="CH81" s="898"/>
      <c r="CI81" s="899"/>
      <c r="CJ81" s="899"/>
      <c r="CK81" s="899"/>
      <c r="CL81" s="900"/>
      <c r="CM81" s="898"/>
      <c r="CN81" s="899"/>
      <c r="CO81" s="899"/>
      <c r="CP81" s="899"/>
      <c r="CQ81" s="900"/>
      <c r="CR81" s="898"/>
      <c r="CS81" s="899"/>
      <c r="CT81" s="899"/>
      <c r="CU81" s="899"/>
      <c r="CV81" s="900"/>
      <c r="CW81" s="898"/>
      <c r="CX81" s="899"/>
      <c r="CY81" s="899"/>
      <c r="CZ81" s="899"/>
      <c r="DA81" s="900"/>
      <c r="DB81" s="898"/>
      <c r="DC81" s="899"/>
      <c r="DD81" s="899"/>
      <c r="DE81" s="899"/>
      <c r="DF81" s="900"/>
      <c r="DG81" s="898"/>
      <c r="DH81" s="899"/>
      <c r="DI81" s="899"/>
      <c r="DJ81" s="899"/>
      <c r="DK81" s="900"/>
      <c r="DL81" s="898"/>
      <c r="DM81" s="899"/>
      <c r="DN81" s="899"/>
      <c r="DO81" s="899"/>
      <c r="DP81" s="900"/>
      <c r="DQ81" s="898"/>
      <c r="DR81" s="899"/>
      <c r="DS81" s="899"/>
      <c r="DT81" s="899"/>
      <c r="DU81" s="900"/>
      <c r="DV81" s="895"/>
      <c r="DW81" s="896"/>
      <c r="DX81" s="896"/>
      <c r="DY81" s="896"/>
      <c r="DZ81" s="897"/>
      <c r="EA81" s="230"/>
    </row>
    <row r="82" spans="1:131" ht="26.25" customHeight="1" x14ac:dyDescent="0.2">
      <c r="A82" s="238">
        <v>15</v>
      </c>
      <c r="B82" s="909"/>
      <c r="C82" s="910"/>
      <c r="D82" s="910"/>
      <c r="E82" s="910"/>
      <c r="F82" s="910"/>
      <c r="G82" s="910"/>
      <c r="H82" s="910"/>
      <c r="I82" s="910"/>
      <c r="J82" s="910"/>
      <c r="K82" s="910"/>
      <c r="L82" s="910"/>
      <c r="M82" s="910"/>
      <c r="N82" s="910"/>
      <c r="O82" s="910"/>
      <c r="P82" s="911"/>
      <c r="Q82" s="912"/>
      <c r="R82" s="866"/>
      <c r="S82" s="866"/>
      <c r="T82" s="866"/>
      <c r="U82" s="866"/>
      <c r="V82" s="866"/>
      <c r="W82" s="866"/>
      <c r="X82" s="866"/>
      <c r="Y82" s="866"/>
      <c r="Z82" s="866"/>
      <c r="AA82" s="866"/>
      <c r="AB82" s="866"/>
      <c r="AC82" s="866"/>
      <c r="AD82" s="866"/>
      <c r="AE82" s="866"/>
      <c r="AF82" s="866"/>
      <c r="AG82" s="866"/>
      <c r="AH82" s="866"/>
      <c r="AI82" s="866"/>
      <c r="AJ82" s="866"/>
      <c r="AK82" s="866"/>
      <c r="AL82" s="866"/>
      <c r="AM82" s="866"/>
      <c r="AN82" s="866"/>
      <c r="AO82" s="866"/>
      <c r="AP82" s="866"/>
      <c r="AQ82" s="866"/>
      <c r="AR82" s="866"/>
      <c r="AS82" s="866"/>
      <c r="AT82" s="866"/>
      <c r="AU82" s="866"/>
      <c r="AV82" s="866"/>
      <c r="AW82" s="866"/>
      <c r="AX82" s="866"/>
      <c r="AY82" s="866"/>
      <c r="AZ82" s="868"/>
      <c r="BA82" s="868"/>
      <c r="BB82" s="868"/>
      <c r="BC82" s="868"/>
      <c r="BD82" s="869"/>
      <c r="BE82" s="241"/>
      <c r="BF82" s="241"/>
      <c r="BG82" s="241"/>
      <c r="BH82" s="241"/>
      <c r="BI82" s="241"/>
      <c r="BJ82" s="241"/>
      <c r="BK82" s="241"/>
      <c r="BL82" s="241"/>
      <c r="BM82" s="241"/>
      <c r="BN82" s="241"/>
      <c r="BO82" s="241"/>
      <c r="BP82" s="241"/>
      <c r="BQ82" s="238">
        <v>76</v>
      </c>
      <c r="BR82" s="243"/>
      <c r="BS82" s="895"/>
      <c r="BT82" s="896"/>
      <c r="BU82" s="896"/>
      <c r="BV82" s="896"/>
      <c r="BW82" s="896"/>
      <c r="BX82" s="896"/>
      <c r="BY82" s="896"/>
      <c r="BZ82" s="896"/>
      <c r="CA82" s="896"/>
      <c r="CB82" s="896"/>
      <c r="CC82" s="896"/>
      <c r="CD82" s="896"/>
      <c r="CE82" s="896"/>
      <c r="CF82" s="896"/>
      <c r="CG82" s="901"/>
      <c r="CH82" s="898"/>
      <c r="CI82" s="899"/>
      <c r="CJ82" s="899"/>
      <c r="CK82" s="899"/>
      <c r="CL82" s="900"/>
      <c r="CM82" s="898"/>
      <c r="CN82" s="899"/>
      <c r="CO82" s="899"/>
      <c r="CP82" s="899"/>
      <c r="CQ82" s="900"/>
      <c r="CR82" s="898"/>
      <c r="CS82" s="899"/>
      <c r="CT82" s="899"/>
      <c r="CU82" s="899"/>
      <c r="CV82" s="900"/>
      <c r="CW82" s="898"/>
      <c r="CX82" s="899"/>
      <c r="CY82" s="899"/>
      <c r="CZ82" s="899"/>
      <c r="DA82" s="900"/>
      <c r="DB82" s="898"/>
      <c r="DC82" s="899"/>
      <c r="DD82" s="899"/>
      <c r="DE82" s="899"/>
      <c r="DF82" s="900"/>
      <c r="DG82" s="898"/>
      <c r="DH82" s="899"/>
      <c r="DI82" s="899"/>
      <c r="DJ82" s="899"/>
      <c r="DK82" s="900"/>
      <c r="DL82" s="898"/>
      <c r="DM82" s="899"/>
      <c r="DN82" s="899"/>
      <c r="DO82" s="899"/>
      <c r="DP82" s="900"/>
      <c r="DQ82" s="898"/>
      <c r="DR82" s="899"/>
      <c r="DS82" s="899"/>
      <c r="DT82" s="899"/>
      <c r="DU82" s="900"/>
      <c r="DV82" s="895"/>
      <c r="DW82" s="896"/>
      <c r="DX82" s="896"/>
      <c r="DY82" s="896"/>
      <c r="DZ82" s="897"/>
      <c r="EA82" s="230"/>
    </row>
    <row r="83" spans="1:131" ht="26.25" customHeight="1" x14ac:dyDescent="0.2">
      <c r="A83" s="238">
        <v>16</v>
      </c>
      <c r="B83" s="909"/>
      <c r="C83" s="910"/>
      <c r="D83" s="910"/>
      <c r="E83" s="910"/>
      <c r="F83" s="910"/>
      <c r="G83" s="910"/>
      <c r="H83" s="910"/>
      <c r="I83" s="910"/>
      <c r="J83" s="910"/>
      <c r="K83" s="910"/>
      <c r="L83" s="910"/>
      <c r="M83" s="910"/>
      <c r="N83" s="910"/>
      <c r="O83" s="910"/>
      <c r="P83" s="911"/>
      <c r="Q83" s="912"/>
      <c r="R83" s="866"/>
      <c r="S83" s="866"/>
      <c r="T83" s="866"/>
      <c r="U83" s="866"/>
      <c r="V83" s="866"/>
      <c r="W83" s="866"/>
      <c r="X83" s="866"/>
      <c r="Y83" s="866"/>
      <c r="Z83" s="866"/>
      <c r="AA83" s="866"/>
      <c r="AB83" s="866"/>
      <c r="AC83" s="866"/>
      <c r="AD83" s="866"/>
      <c r="AE83" s="866"/>
      <c r="AF83" s="866"/>
      <c r="AG83" s="866"/>
      <c r="AH83" s="866"/>
      <c r="AI83" s="866"/>
      <c r="AJ83" s="866"/>
      <c r="AK83" s="866"/>
      <c r="AL83" s="866"/>
      <c r="AM83" s="866"/>
      <c r="AN83" s="866"/>
      <c r="AO83" s="866"/>
      <c r="AP83" s="866"/>
      <c r="AQ83" s="866"/>
      <c r="AR83" s="866"/>
      <c r="AS83" s="866"/>
      <c r="AT83" s="866"/>
      <c r="AU83" s="866"/>
      <c r="AV83" s="866"/>
      <c r="AW83" s="866"/>
      <c r="AX83" s="866"/>
      <c r="AY83" s="866"/>
      <c r="AZ83" s="868"/>
      <c r="BA83" s="868"/>
      <c r="BB83" s="868"/>
      <c r="BC83" s="868"/>
      <c r="BD83" s="869"/>
      <c r="BE83" s="241"/>
      <c r="BF83" s="241"/>
      <c r="BG83" s="241"/>
      <c r="BH83" s="241"/>
      <c r="BI83" s="241"/>
      <c r="BJ83" s="241"/>
      <c r="BK83" s="241"/>
      <c r="BL83" s="241"/>
      <c r="BM83" s="241"/>
      <c r="BN83" s="241"/>
      <c r="BO83" s="241"/>
      <c r="BP83" s="241"/>
      <c r="BQ83" s="238">
        <v>77</v>
      </c>
      <c r="BR83" s="243"/>
      <c r="BS83" s="895"/>
      <c r="BT83" s="896"/>
      <c r="BU83" s="896"/>
      <c r="BV83" s="896"/>
      <c r="BW83" s="896"/>
      <c r="BX83" s="896"/>
      <c r="BY83" s="896"/>
      <c r="BZ83" s="896"/>
      <c r="CA83" s="896"/>
      <c r="CB83" s="896"/>
      <c r="CC83" s="896"/>
      <c r="CD83" s="896"/>
      <c r="CE83" s="896"/>
      <c r="CF83" s="896"/>
      <c r="CG83" s="901"/>
      <c r="CH83" s="898"/>
      <c r="CI83" s="899"/>
      <c r="CJ83" s="899"/>
      <c r="CK83" s="899"/>
      <c r="CL83" s="900"/>
      <c r="CM83" s="898"/>
      <c r="CN83" s="899"/>
      <c r="CO83" s="899"/>
      <c r="CP83" s="899"/>
      <c r="CQ83" s="900"/>
      <c r="CR83" s="898"/>
      <c r="CS83" s="899"/>
      <c r="CT83" s="899"/>
      <c r="CU83" s="899"/>
      <c r="CV83" s="900"/>
      <c r="CW83" s="898"/>
      <c r="CX83" s="899"/>
      <c r="CY83" s="899"/>
      <c r="CZ83" s="899"/>
      <c r="DA83" s="900"/>
      <c r="DB83" s="898"/>
      <c r="DC83" s="899"/>
      <c r="DD83" s="899"/>
      <c r="DE83" s="899"/>
      <c r="DF83" s="900"/>
      <c r="DG83" s="898"/>
      <c r="DH83" s="899"/>
      <c r="DI83" s="899"/>
      <c r="DJ83" s="899"/>
      <c r="DK83" s="900"/>
      <c r="DL83" s="898"/>
      <c r="DM83" s="899"/>
      <c r="DN83" s="899"/>
      <c r="DO83" s="899"/>
      <c r="DP83" s="900"/>
      <c r="DQ83" s="898"/>
      <c r="DR83" s="899"/>
      <c r="DS83" s="899"/>
      <c r="DT83" s="899"/>
      <c r="DU83" s="900"/>
      <c r="DV83" s="895"/>
      <c r="DW83" s="896"/>
      <c r="DX83" s="896"/>
      <c r="DY83" s="896"/>
      <c r="DZ83" s="897"/>
      <c r="EA83" s="230"/>
    </row>
    <row r="84" spans="1:131" ht="26.25" customHeight="1" x14ac:dyDescent="0.2">
      <c r="A84" s="238">
        <v>17</v>
      </c>
      <c r="B84" s="909"/>
      <c r="C84" s="910"/>
      <c r="D84" s="910"/>
      <c r="E84" s="910"/>
      <c r="F84" s="910"/>
      <c r="G84" s="910"/>
      <c r="H84" s="910"/>
      <c r="I84" s="910"/>
      <c r="J84" s="910"/>
      <c r="K84" s="910"/>
      <c r="L84" s="910"/>
      <c r="M84" s="910"/>
      <c r="N84" s="910"/>
      <c r="O84" s="910"/>
      <c r="P84" s="911"/>
      <c r="Q84" s="912"/>
      <c r="R84" s="866"/>
      <c r="S84" s="866"/>
      <c r="T84" s="866"/>
      <c r="U84" s="866"/>
      <c r="V84" s="866"/>
      <c r="W84" s="866"/>
      <c r="X84" s="866"/>
      <c r="Y84" s="866"/>
      <c r="Z84" s="866"/>
      <c r="AA84" s="866"/>
      <c r="AB84" s="866"/>
      <c r="AC84" s="866"/>
      <c r="AD84" s="866"/>
      <c r="AE84" s="866"/>
      <c r="AF84" s="866"/>
      <c r="AG84" s="866"/>
      <c r="AH84" s="866"/>
      <c r="AI84" s="866"/>
      <c r="AJ84" s="866"/>
      <c r="AK84" s="866"/>
      <c r="AL84" s="866"/>
      <c r="AM84" s="866"/>
      <c r="AN84" s="866"/>
      <c r="AO84" s="866"/>
      <c r="AP84" s="866"/>
      <c r="AQ84" s="866"/>
      <c r="AR84" s="866"/>
      <c r="AS84" s="866"/>
      <c r="AT84" s="866"/>
      <c r="AU84" s="866"/>
      <c r="AV84" s="866"/>
      <c r="AW84" s="866"/>
      <c r="AX84" s="866"/>
      <c r="AY84" s="866"/>
      <c r="AZ84" s="868"/>
      <c r="BA84" s="868"/>
      <c r="BB84" s="868"/>
      <c r="BC84" s="868"/>
      <c r="BD84" s="869"/>
      <c r="BE84" s="241"/>
      <c r="BF84" s="241"/>
      <c r="BG84" s="241"/>
      <c r="BH84" s="241"/>
      <c r="BI84" s="241"/>
      <c r="BJ84" s="241"/>
      <c r="BK84" s="241"/>
      <c r="BL84" s="241"/>
      <c r="BM84" s="241"/>
      <c r="BN84" s="241"/>
      <c r="BO84" s="241"/>
      <c r="BP84" s="241"/>
      <c r="BQ84" s="238">
        <v>78</v>
      </c>
      <c r="BR84" s="243"/>
      <c r="BS84" s="895"/>
      <c r="BT84" s="896"/>
      <c r="BU84" s="896"/>
      <c r="BV84" s="896"/>
      <c r="BW84" s="896"/>
      <c r="BX84" s="896"/>
      <c r="BY84" s="896"/>
      <c r="BZ84" s="896"/>
      <c r="CA84" s="896"/>
      <c r="CB84" s="896"/>
      <c r="CC84" s="896"/>
      <c r="CD84" s="896"/>
      <c r="CE84" s="896"/>
      <c r="CF84" s="896"/>
      <c r="CG84" s="901"/>
      <c r="CH84" s="898"/>
      <c r="CI84" s="899"/>
      <c r="CJ84" s="899"/>
      <c r="CK84" s="899"/>
      <c r="CL84" s="900"/>
      <c r="CM84" s="898"/>
      <c r="CN84" s="899"/>
      <c r="CO84" s="899"/>
      <c r="CP84" s="899"/>
      <c r="CQ84" s="900"/>
      <c r="CR84" s="898"/>
      <c r="CS84" s="899"/>
      <c r="CT84" s="899"/>
      <c r="CU84" s="899"/>
      <c r="CV84" s="900"/>
      <c r="CW84" s="898"/>
      <c r="CX84" s="899"/>
      <c r="CY84" s="899"/>
      <c r="CZ84" s="899"/>
      <c r="DA84" s="900"/>
      <c r="DB84" s="898"/>
      <c r="DC84" s="899"/>
      <c r="DD84" s="899"/>
      <c r="DE84" s="899"/>
      <c r="DF84" s="900"/>
      <c r="DG84" s="898"/>
      <c r="DH84" s="899"/>
      <c r="DI84" s="899"/>
      <c r="DJ84" s="899"/>
      <c r="DK84" s="900"/>
      <c r="DL84" s="898"/>
      <c r="DM84" s="899"/>
      <c r="DN84" s="899"/>
      <c r="DO84" s="899"/>
      <c r="DP84" s="900"/>
      <c r="DQ84" s="898"/>
      <c r="DR84" s="899"/>
      <c r="DS84" s="899"/>
      <c r="DT84" s="899"/>
      <c r="DU84" s="900"/>
      <c r="DV84" s="895"/>
      <c r="DW84" s="896"/>
      <c r="DX84" s="896"/>
      <c r="DY84" s="896"/>
      <c r="DZ84" s="897"/>
      <c r="EA84" s="230"/>
    </row>
    <row r="85" spans="1:131" ht="26.25" customHeight="1" x14ac:dyDescent="0.2">
      <c r="A85" s="238">
        <v>18</v>
      </c>
      <c r="B85" s="909"/>
      <c r="C85" s="910"/>
      <c r="D85" s="910"/>
      <c r="E85" s="910"/>
      <c r="F85" s="910"/>
      <c r="G85" s="910"/>
      <c r="H85" s="910"/>
      <c r="I85" s="910"/>
      <c r="J85" s="910"/>
      <c r="K85" s="910"/>
      <c r="L85" s="910"/>
      <c r="M85" s="910"/>
      <c r="N85" s="910"/>
      <c r="O85" s="910"/>
      <c r="P85" s="911"/>
      <c r="Q85" s="912"/>
      <c r="R85" s="866"/>
      <c r="S85" s="866"/>
      <c r="T85" s="866"/>
      <c r="U85" s="866"/>
      <c r="V85" s="866"/>
      <c r="W85" s="866"/>
      <c r="X85" s="866"/>
      <c r="Y85" s="866"/>
      <c r="Z85" s="866"/>
      <c r="AA85" s="866"/>
      <c r="AB85" s="866"/>
      <c r="AC85" s="866"/>
      <c r="AD85" s="866"/>
      <c r="AE85" s="866"/>
      <c r="AF85" s="866"/>
      <c r="AG85" s="866"/>
      <c r="AH85" s="866"/>
      <c r="AI85" s="866"/>
      <c r="AJ85" s="866"/>
      <c r="AK85" s="866"/>
      <c r="AL85" s="866"/>
      <c r="AM85" s="866"/>
      <c r="AN85" s="866"/>
      <c r="AO85" s="866"/>
      <c r="AP85" s="866"/>
      <c r="AQ85" s="866"/>
      <c r="AR85" s="866"/>
      <c r="AS85" s="866"/>
      <c r="AT85" s="866"/>
      <c r="AU85" s="866"/>
      <c r="AV85" s="866"/>
      <c r="AW85" s="866"/>
      <c r="AX85" s="866"/>
      <c r="AY85" s="866"/>
      <c r="AZ85" s="868"/>
      <c r="BA85" s="868"/>
      <c r="BB85" s="868"/>
      <c r="BC85" s="868"/>
      <c r="BD85" s="869"/>
      <c r="BE85" s="241"/>
      <c r="BF85" s="241"/>
      <c r="BG85" s="241"/>
      <c r="BH85" s="241"/>
      <c r="BI85" s="241"/>
      <c r="BJ85" s="241"/>
      <c r="BK85" s="241"/>
      <c r="BL85" s="241"/>
      <c r="BM85" s="241"/>
      <c r="BN85" s="241"/>
      <c r="BO85" s="241"/>
      <c r="BP85" s="241"/>
      <c r="BQ85" s="238">
        <v>79</v>
      </c>
      <c r="BR85" s="243"/>
      <c r="BS85" s="895"/>
      <c r="BT85" s="896"/>
      <c r="BU85" s="896"/>
      <c r="BV85" s="896"/>
      <c r="BW85" s="896"/>
      <c r="BX85" s="896"/>
      <c r="BY85" s="896"/>
      <c r="BZ85" s="896"/>
      <c r="CA85" s="896"/>
      <c r="CB85" s="896"/>
      <c r="CC85" s="896"/>
      <c r="CD85" s="896"/>
      <c r="CE85" s="896"/>
      <c r="CF85" s="896"/>
      <c r="CG85" s="901"/>
      <c r="CH85" s="898"/>
      <c r="CI85" s="899"/>
      <c r="CJ85" s="899"/>
      <c r="CK85" s="899"/>
      <c r="CL85" s="900"/>
      <c r="CM85" s="898"/>
      <c r="CN85" s="899"/>
      <c r="CO85" s="899"/>
      <c r="CP85" s="899"/>
      <c r="CQ85" s="900"/>
      <c r="CR85" s="898"/>
      <c r="CS85" s="899"/>
      <c r="CT85" s="899"/>
      <c r="CU85" s="899"/>
      <c r="CV85" s="900"/>
      <c r="CW85" s="898"/>
      <c r="CX85" s="899"/>
      <c r="CY85" s="899"/>
      <c r="CZ85" s="899"/>
      <c r="DA85" s="900"/>
      <c r="DB85" s="898"/>
      <c r="DC85" s="899"/>
      <c r="DD85" s="899"/>
      <c r="DE85" s="899"/>
      <c r="DF85" s="900"/>
      <c r="DG85" s="898"/>
      <c r="DH85" s="899"/>
      <c r="DI85" s="899"/>
      <c r="DJ85" s="899"/>
      <c r="DK85" s="900"/>
      <c r="DL85" s="898"/>
      <c r="DM85" s="899"/>
      <c r="DN85" s="899"/>
      <c r="DO85" s="899"/>
      <c r="DP85" s="900"/>
      <c r="DQ85" s="898"/>
      <c r="DR85" s="899"/>
      <c r="DS85" s="899"/>
      <c r="DT85" s="899"/>
      <c r="DU85" s="900"/>
      <c r="DV85" s="895"/>
      <c r="DW85" s="896"/>
      <c r="DX85" s="896"/>
      <c r="DY85" s="896"/>
      <c r="DZ85" s="897"/>
      <c r="EA85" s="230"/>
    </row>
    <row r="86" spans="1:131" ht="26.25" customHeight="1" x14ac:dyDescent="0.2">
      <c r="A86" s="238">
        <v>19</v>
      </c>
      <c r="B86" s="909"/>
      <c r="C86" s="910"/>
      <c r="D86" s="910"/>
      <c r="E86" s="910"/>
      <c r="F86" s="910"/>
      <c r="G86" s="910"/>
      <c r="H86" s="910"/>
      <c r="I86" s="910"/>
      <c r="J86" s="910"/>
      <c r="K86" s="910"/>
      <c r="L86" s="910"/>
      <c r="M86" s="910"/>
      <c r="N86" s="910"/>
      <c r="O86" s="910"/>
      <c r="P86" s="911"/>
      <c r="Q86" s="912"/>
      <c r="R86" s="866"/>
      <c r="S86" s="866"/>
      <c r="T86" s="866"/>
      <c r="U86" s="866"/>
      <c r="V86" s="866"/>
      <c r="W86" s="866"/>
      <c r="X86" s="866"/>
      <c r="Y86" s="866"/>
      <c r="Z86" s="866"/>
      <c r="AA86" s="866"/>
      <c r="AB86" s="866"/>
      <c r="AC86" s="866"/>
      <c r="AD86" s="866"/>
      <c r="AE86" s="866"/>
      <c r="AF86" s="866"/>
      <c r="AG86" s="866"/>
      <c r="AH86" s="866"/>
      <c r="AI86" s="866"/>
      <c r="AJ86" s="866"/>
      <c r="AK86" s="866"/>
      <c r="AL86" s="866"/>
      <c r="AM86" s="866"/>
      <c r="AN86" s="866"/>
      <c r="AO86" s="866"/>
      <c r="AP86" s="866"/>
      <c r="AQ86" s="866"/>
      <c r="AR86" s="866"/>
      <c r="AS86" s="866"/>
      <c r="AT86" s="866"/>
      <c r="AU86" s="866"/>
      <c r="AV86" s="866"/>
      <c r="AW86" s="866"/>
      <c r="AX86" s="866"/>
      <c r="AY86" s="866"/>
      <c r="AZ86" s="868"/>
      <c r="BA86" s="868"/>
      <c r="BB86" s="868"/>
      <c r="BC86" s="868"/>
      <c r="BD86" s="869"/>
      <c r="BE86" s="241"/>
      <c r="BF86" s="241"/>
      <c r="BG86" s="241"/>
      <c r="BH86" s="241"/>
      <c r="BI86" s="241"/>
      <c r="BJ86" s="241"/>
      <c r="BK86" s="241"/>
      <c r="BL86" s="241"/>
      <c r="BM86" s="241"/>
      <c r="BN86" s="241"/>
      <c r="BO86" s="241"/>
      <c r="BP86" s="241"/>
      <c r="BQ86" s="238">
        <v>80</v>
      </c>
      <c r="BR86" s="243"/>
      <c r="BS86" s="895"/>
      <c r="BT86" s="896"/>
      <c r="BU86" s="896"/>
      <c r="BV86" s="896"/>
      <c r="BW86" s="896"/>
      <c r="BX86" s="896"/>
      <c r="BY86" s="896"/>
      <c r="BZ86" s="896"/>
      <c r="CA86" s="896"/>
      <c r="CB86" s="896"/>
      <c r="CC86" s="896"/>
      <c r="CD86" s="896"/>
      <c r="CE86" s="896"/>
      <c r="CF86" s="896"/>
      <c r="CG86" s="901"/>
      <c r="CH86" s="898"/>
      <c r="CI86" s="899"/>
      <c r="CJ86" s="899"/>
      <c r="CK86" s="899"/>
      <c r="CL86" s="900"/>
      <c r="CM86" s="898"/>
      <c r="CN86" s="899"/>
      <c r="CO86" s="899"/>
      <c r="CP86" s="899"/>
      <c r="CQ86" s="900"/>
      <c r="CR86" s="898"/>
      <c r="CS86" s="899"/>
      <c r="CT86" s="899"/>
      <c r="CU86" s="899"/>
      <c r="CV86" s="900"/>
      <c r="CW86" s="898"/>
      <c r="CX86" s="899"/>
      <c r="CY86" s="899"/>
      <c r="CZ86" s="899"/>
      <c r="DA86" s="900"/>
      <c r="DB86" s="898"/>
      <c r="DC86" s="899"/>
      <c r="DD86" s="899"/>
      <c r="DE86" s="899"/>
      <c r="DF86" s="900"/>
      <c r="DG86" s="898"/>
      <c r="DH86" s="899"/>
      <c r="DI86" s="899"/>
      <c r="DJ86" s="899"/>
      <c r="DK86" s="900"/>
      <c r="DL86" s="898"/>
      <c r="DM86" s="899"/>
      <c r="DN86" s="899"/>
      <c r="DO86" s="899"/>
      <c r="DP86" s="900"/>
      <c r="DQ86" s="898"/>
      <c r="DR86" s="899"/>
      <c r="DS86" s="899"/>
      <c r="DT86" s="899"/>
      <c r="DU86" s="900"/>
      <c r="DV86" s="895"/>
      <c r="DW86" s="896"/>
      <c r="DX86" s="896"/>
      <c r="DY86" s="896"/>
      <c r="DZ86" s="897"/>
      <c r="EA86" s="230"/>
    </row>
    <row r="87" spans="1:131" ht="26.25" customHeight="1" x14ac:dyDescent="0.2">
      <c r="A87" s="244">
        <v>20</v>
      </c>
      <c r="B87" s="916"/>
      <c r="C87" s="917"/>
      <c r="D87" s="917"/>
      <c r="E87" s="917"/>
      <c r="F87" s="917"/>
      <c r="G87" s="917"/>
      <c r="H87" s="917"/>
      <c r="I87" s="917"/>
      <c r="J87" s="917"/>
      <c r="K87" s="917"/>
      <c r="L87" s="917"/>
      <c r="M87" s="917"/>
      <c r="N87" s="917"/>
      <c r="O87" s="917"/>
      <c r="P87" s="918"/>
      <c r="Q87" s="919"/>
      <c r="R87" s="920"/>
      <c r="S87" s="920"/>
      <c r="T87" s="920"/>
      <c r="U87" s="920"/>
      <c r="V87" s="920"/>
      <c r="W87" s="920"/>
      <c r="X87" s="920"/>
      <c r="Y87" s="920"/>
      <c r="Z87" s="920"/>
      <c r="AA87" s="920"/>
      <c r="AB87" s="920"/>
      <c r="AC87" s="920"/>
      <c r="AD87" s="920"/>
      <c r="AE87" s="920"/>
      <c r="AF87" s="920"/>
      <c r="AG87" s="920"/>
      <c r="AH87" s="920"/>
      <c r="AI87" s="920"/>
      <c r="AJ87" s="920"/>
      <c r="AK87" s="920"/>
      <c r="AL87" s="920"/>
      <c r="AM87" s="920"/>
      <c r="AN87" s="920"/>
      <c r="AO87" s="920"/>
      <c r="AP87" s="920"/>
      <c r="AQ87" s="920"/>
      <c r="AR87" s="920"/>
      <c r="AS87" s="920"/>
      <c r="AT87" s="920"/>
      <c r="AU87" s="920"/>
      <c r="AV87" s="920"/>
      <c r="AW87" s="920"/>
      <c r="AX87" s="920"/>
      <c r="AY87" s="920"/>
      <c r="AZ87" s="921"/>
      <c r="BA87" s="921"/>
      <c r="BB87" s="921"/>
      <c r="BC87" s="921"/>
      <c r="BD87" s="922"/>
      <c r="BE87" s="241"/>
      <c r="BF87" s="241"/>
      <c r="BG87" s="241"/>
      <c r="BH87" s="241"/>
      <c r="BI87" s="241"/>
      <c r="BJ87" s="241"/>
      <c r="BK87" s="241"/>
      <c r="BL87" s="241"/>
      <c r="BM87" s="241"/>
      <c r="BN87" s="241"/>
      <c r="BO87" s="241"/>
      <c r="BP87" s="241"/>
      <c r="BQ87" s="238">
        <v>81</v>
      </c>
      <c r="BR87" s="243"/>
      <c r="BS87" s="895"/>
      <c r="BT87" s="896"/>
      <c r="BU87" s="896"/>
      <c r="BV87" s="896"/>
      <c r="BW87" s="896"/>
      <c r="BX87" s="896"/>
      <c r="BY87" s="896"/>
      <c r="BZ87" s="896"/>
      <c r="CA87" s="896"/>
      <c r="CB87" s="896"/>
      <c r="CC87" s="896"/>
      <c r="CD87" s="896"/>
      <c r="CE87" s="896"/>
      <c r="CF87" s="896"/>
      <c r="CG87" s="901"/>
      <c r="CH87" s="898"/>
      <c r="CI87" s="899"/>
      <c r="CJ87" s="899"/>
      <c r="CK87" s="899"/>
      <c r="CL87" s="900"/>
      <c r="CM87" s="898"/>
      <c r="CN87" s="899"/>
      <c r="CO87" s="899"/>
      <c r="CP87" s="899"/>
      <c r="CQ87" s="900"/>
      <c r="CR87" s="898"/>
      <c r="CS87" s="899"/>
      <c r="CT87" s="899"/>
      <c r="CU87" s="899"/>
      <c r="CV87" s="900"/>
      <c r="CW87" s="898"/>
      <c r="CX87" s="899"/>
      <c r="CY87" s="899"/>
      <c r="CZ87" s="899"/>
      <c r="DA87" s="900"/>
      <c r="DB87" s="898"/>
      <c r="DC87" s="899"/>
      <c r="DD87" s="899"/>
      <c r="DE87" s="899"/>
      <c r="DF87" s="900"/>
      <c r="DG87" s="898"/>
      <c r="DH87" s="899"/>
      <c r="DI87" s="899"/>
      <c r="DJ87" s="899"/>
      <c r="DK87" s="900"/>
      <c r="DL87" s="898"/>
      <c r="DM87" s="899"/>
      <c r="DN87" s="899"/>
      <c r="DO87" s="899"/>
      <c r="DP87" s="900"/>
      <c r="DQ87" s="898"/>
      <c r="DR87" s="899"/>
      <c r="DS87" s="899"/>
      <c r="DT87" s="899"/>
      <c r="DU87" s="900"/>
      <c r="DV87" s="895"/>
      <c r="DW87" s="896"/>
      <c r="DX87" s="896"/>
      <c r="DY87" s="896"/>
      <c r="DZ87" s="897"/>
      <c r="EA87" s="230"/>
    </row>
    <row r="88" spans="1:131" ht="26.25" customHeight="1" thickBot="1" x14ac:dyDescent="0.25">
      <c r="A88" s="240" t="s">
        <v>392</v>
      </c>
      <c r="B88" s="825" t="s">
        <v>424</v>
      </c>
      <c r="C88" s="826"/>
      <c r="D88" s="826"/>
      <c r="E88" s="826"/>
      <c r="F88" s="826"/>
      <c r="G88" s="826"/>
      <c r="H88" s="826"/>
      <c r="I88" s="826"/>
      <c r="J88" s="826"/>
      <c r="K88" s="826"/>
      <c r="L88" s="826"/>
      <c r="M88" s="826"/>
      <c r="N88" s="826"/>
      <c r="O88" s="826"/>
      <c r="P88" s="827"/>
      <c r="Q88" s="876"/>
      <c r="R88" s="877"/>
      <c r="S88" s="877"/>
      <c r="T88" s="877"/>
      <c r="U88" s="877"/>
      <c r="V88" s="877"/>
      <c r="W88" s="877"/>
      <c r="X88" s="877"/>
      <c r="Y88" s="877"/>
      <c r="Z88" s="877"/>
      <c r="AA88" s="877"/>
      <c r="AB88" s="877"/>
      <c r="AC88" s="877"/>
      <c r="AD88" s="877"/>
      <c r="AE88" s="877"/>
      <c r="AF88" s="880"/>
      <c r="AG88" s="880"/>
      <c r="AH88" s="880"/>
      <c r="AI88" s="880"/>
      <c r="AJ88" s="880"/>
      <c r="AK88" s="877"/>
      <c r="AL88" s="877"/>
      <c r="AM88" s="877"/>
      <c r="AN88" s="877"/>
      <c r="AO88" s="877"/>
      <c r="AP88" s="880"/>
      <c r="AQ88" s="880"/>
      <c r="AR88" s="880"/>
      <c r="AS88" s="880"/>
      <c r="AT88" s="880"/>
      <c r="AU88" s="880">
        <v>0</v>
      </c>
      <c r="AV88" s="880"/>
      <c r="AW88" s="880"/>
      <c r="AX88" s="880"/>
      <c r="AY88" s="880"/>
      <c r="AZ88" s="885"/>
      <c r="BA88" s="885"/>
      <c r="BB88" s="885"/>
      <c r="BC88" s="885"/>
      <c r="BD88" s="886"/>
      <c r="BE88" s="241"/>
      <c r="BF88" s="241"/>
      <c r="BG88" s="241"/>
      <c r="BH88" s="241"/>
      <c r="BI88" s="241"/>
      <c r="BJ88" s="241"/>
      <c r="BK88" s="241"/>
      <c r="BL88" s="241"/>
      <c r="BM88" s="241"/>
      <c r="BN88" s="241"/>
      <c r="BO88" s="241"/>
      <c r="BP88" s="241"/>
      <c r="BQ88" s="238">
        <v>82</v>
      </c>
      <c r="BR88" s="243"/>
      <c r="BS88" s="895"/>
      <c r="BT88" s="896"/>
      <c r="BU88" s="896"/>
      <c r="BV88" s="896"/>
      <c r="BW88" s="896"/>
      <c r="BX88" s="896"/>
      <c r="BY88" s="896"/>
      <c r="BZ88" s="896"/>
      <c r="CA88" s="896"/>
      <c r="CB88" s="896"/>
      <c r="CC88" s="896"/>
      <c r="CD88" s="896"/>
      <c r="CE88" s="896"/>
      <c r="CF88" s="896"/>
      <c r="CG88" s="901"/>
      <c r="CH88" s="898"/>
      <c r="CI88" s="899"/>
      <c r="CJ88" s="899"/>
      <c r="CK88" s="899"/>
      <c r="CL88" s="900"/>
      <c r="CM88" s="898"/>
      <c r="CN88" s="899"/>
      <c r="CO88" s="899"/>
      <c r="CP88" s="899"/>
      <c r="CQ88" s="900"/>
      <c r="CR88" s="898"/>
      <c r="CS88" s="899"/>
      <c r="CT88" s="899"/>
      <c r="CU88" s="899"/>
      <c r="CV88" s="900"/>
      <c r="CW88" s="898"/>
      <c r="CX88" s="899"/>
      <c r="CY88" s="899"/>
      <c r="CZ88" s="899"/>
      <c r="DA88" s="900"/>
      <c r="DB88" s="898"/>
      <c r="DC88" s="899"/>
      <c r="DD88" s="899"/>
      <c r="DE88" s="899"/>
      <c r="DF88" s="900"/>
      <c r="DG88" s="898"/>
      <c r="DH88" s="899"/>
      <c r="DI88" s="899"/>
      <c r="DJ88" s="899"/>
      <c r="DK88" s="900"/>
      <c r="DL88" s="898"/>
      <c r="DM88" s="899"/>
      <c r="DN88" s="899"/>
      <c r="DO88" s="899"/>
      <c r="DP88" s="900"/>
      <c r="DQ88" s="898"/>
      <c r="DR88" s="899"/>
      <c r="DS88" s="899"/>
      <c r="DT88" s="899"/>
      <c r="DU88" s="900"/>
      <c r="DV88" s="895"/>
      <c r="DW88" s="896"/>
      <c r="DX88" s="896"/>
      <c r="DY88" s="896"/>
      <c r="DZ88" s="89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5"/>
      <c r="BT89" s="896"/>
      <c r="BU89" s="896"/>
      <c r="BV89" s="896"/>
      <c r="BW89" s="896"/>
      <c r="BX89" s="896"/>
      <c r="BY89" s="896"/>
      <c r="BZ89" s="896"/>
      <c r="CA89" s="896"/>
      <c r="CB89" s="896"/>
      <c r="CC89" s="896"/>
      <c r="CD89" s="896"/>
      <c r="CE89" s="896"/>
      <c r="CF89" s="896"/>
      <c r="CG89" s="901"/>
      <c r="CH89" s="898"/>
      <c r="CI89" s="899"/>
      <c r="CJ89" s="899"/>
      <c r="CK89" s="899"/>
      <c r="CL89" s="900"/>
      <c r="CM89" s="898"/>
      <c r="CN89" s="899"/>
      <c r="CO89" s="899"/>
      <c r="CP89" s="899"/>
      <c r="CQ89" s="900"/>
      <c r="CR89" s="898"/>
      <c r="CS89" s="899"/>
      <c r="CT89" s="899"/>
      <c r="CU89" s="899"/>
      <c r="CV89" s="900"/>
      <c r="CW89" s="898"/>
      <c r="CX89" s="899"/>
      <c r="CY89" s="899"/>
      <c r="CZ89" s="899"/>
      <c r="DA89" s="900"/>
      <c r="DB89" s="898"/>
      <c r="DC89" s="899"/>
      <c r="DD89" s="899"/>
      <c r="DE89" s="899"/>
      <c r="DF89" s="900"/>
      <c r="DG89" s="898"/>
      <c r="DH89" s="899"/>
      <c r="DI89" s="899"/>
      <c r="DJ89" s="899"/>
      <c r="DK89" s="900"/>
      <c r="DL89" s="898"/>
      <c r="DM89" s="899"/>
      <c r="DN89" s="899"/>
      <c r="DO89" s="899"/>
      <c r="DP89" s="900"/>
      <c r="DQ89" s="898"/>
      <c r="DR89" s="899"/>
      <c r="DS89" s="899"/>
      <c r="DT89" s="899"/>
      <c r="DU89" s="900"/>
      <c r="DV89" s="895"/>
      <c r="DW89" s="896"/>
      <c r="DX89" s="896"/>
      <c r="DY89" s="896"/>
      <c r="DZ89" s="89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5"/>
      <c r="BT90" s="896"/>
      <c r="BU90" s="896"/>
      <c r="BV90" s="896"/>
      <c r="BW90" s="896"/>
      <c r="BX90" s="896"/>
      <c r="BY90" s="896"/>
      <c r="BZ90" s="896"/>
      <c r="CA90" s="896"/>
      <c r="CB90" s="896"/>
      <c r="CC90" s="896"/>
      <c r="CD90" s="896"/>
      <c r="CE90" s="896"/>
      <c r="CF90" s="896"/>
      <c r="CG90" s="901"/>
      <c r="CH90" s="898"/>
      <c r="CI90" s="899"/>
      <c r="CJ90" s="899"/>
      <c r="CK90" s="899"/>
      <c r="CL90" s="900"/>
      <c r="CM90" s="898"/>
      <c r="CN90" s="899"/>
      <c r="CO90" s="899"/>
      <c r="CP90" s="899"/>
      <c r="CQ90" s="900"/>
      <c r="CR90" s="898"/>
      <c r="CS90" s="899"/>
      <c r="CT90" s="899"/>
      <c r="CU90" s="899"/>
      <c r="CV90" s="900"/>
      <c r="CW90" s="898"/>
      <c r="CX90" s="899"/>
      <c r="CY90" s="899"/>
      <c r="CZ90" s="899"/>
      <c r="DA90" s="900"/>
      <c r="DB90" s="898"/>
      <c r="DC90" s="899"/>
      <c r="DD90" s="899"/>
      <c r="DE90" s="899"/>
      <c r="DF90" s="900"/>
      <c r="DG90" s="898"/>
      <c r="DH90" s="899"/>
      <c r="DI90" s="899"/>
      <c r="DJ90" s="899"/>
      <c r="DK90" s="900"/>
      <c r="DL90" s="898"/>
      <c r="DM90" s="899"/>
      <c r="DN90" s="899"/>
      <c r="DO90" s="899"/>
      <c r="DP90" s="900"/>
      <c r="DQ90" s="898"/>
      <c r="DR90" s="899"/>
      <c r="DS90" s="899"/>
      <c r="DT90" s="899"/>
      <c r="DU90" s="900"/>
      <c r="DV90" s="895"/>
      <c r="DW90" s="896"/>
      <c r="DX90" s="896"/>
      <c r="DY90" s="896"/>
      <c r="DZ90" s="89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5"/>
      <c r="BT91" s="896"/>
      <c r="BU91" s="896"/>
      <c r="BV91" s="896"/>
      <c r="BW91" s="896"/>
      <c r="BX91" s="896"/>
      <c r="BY91" s="896"/>
      <c r="BZ91" s="896"/>
      <c r="CA91" s="896"/>
      <c r="CB91" s="896"/>
      <c r="CC91" s="896"/>
      <c r="CD91" s="896"/>
      <c r="CE91" s="896"/>
      <c r="CF91" s="896"/>
      <c r="CG91" s="901"/>
      <c r="CH91" s="898"/>
      <c r="CI91" s="899"/>
      <c r="CJ91" s="899"/>
      <c r="CK91" s="899"/>
      <c r="CL91" s="900"/>
      <c r="CM91" s="898"/>
      <c r="CN91" s="899"/>
      <c r="CO91" s="899"/>
      <c r="CP91" s="899"/>
      <c r="CQ91" s="900"/>
      <c r="CR91" s="898"/>
      <c r="CS91" s="899"/>
      <c r="CT91" s="899"/>
      <c r="CU91" s="899"/>
      <c r="CV91" s="900"/>
      <c r="CW91" s="898"/>
      <c r="CX91" s="899"/>
      <c r="CY91" s="899"/>
      <c r="CZ91" s="899"/>
      <c r="DA91" s="900"/>
      <c r="DB91" s="898"/>
      <c r="DC91" s="899"/>
      <c r="DD91" s="899"/>
      <c r="DE91" s="899"/>
      <c r="DF91" s="900"/>
      <c r="DG91" s="898"/>
      <c r="DH91" s="899"/>
      <c r="DI91" s="899"/>
      <c r="DJ91" s="899"/>
      <c r="DK91" s="900"/>
      <c r="DL91" s="898"/>
      <c r="DM91" s="899"/>
      <c r="DN91" s="899"/>
      <c r="DO91" s="899"/>
      <c r="DP91" s="900"/>
      <c r="DQ91" s="898"/>
      <c r="DR91" s="899"/>
      <c r="DS91" s="899"/>
      <c r="DT91" s="899"/>
      <c r="DU91" s="900"/>
      <c r="DV91" s="895"/>
      <c r="DW91" s="896"/>
      <c r="DX91" s="896"/>
      <c r="DY91" s="896"/>
      <c r="DZ91" s="89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5"/>
      <c r="BT92" s="896"/>
      <c r="BU92" s="896"/>
      <c r="BV92" s="896"/>
      <c r="BW92" s="896"/>
      <c r="BX92" s="896"/>
      <c r="BY92" s="896"/>
      <c r="BZ92" s="896"/>
      <c r="CA92" s="896"/>
      <c r="CB92" s="896"/>
      <c r="CC92" s="896"/>
      <c r="CD92" s="896"/>
      <c r="CE92" s="896"/>
      <c r="CF92" s="896"/>
      <c r="CG92" s="901"/>
      <c r="CH92" s="898"/>
      <c r="CI92" s="899"/>
      <c r="CJ92" s="899"/>
      <c r="CK92" s="899"/>
      <c r="CL92" s="900"/>
      <c r="CM92" s="898"/>
      <c r="CN92" s="899"/>
      <c r="CO92" s="899"/>
      <c r="CP92" s="899"/>
      <c r="CQ92" s="900"/>
      <c r="CR92" s="898"/>
      <c r="CS92" s="899"/>
      <c r="CT92" s="899"/>
      <c r="CU92" s="899"/>
      <c r="CV92" s="900"/>
      <c r="CW92" s="898"/>
      <c r="CX92" s="899"/>
      <c r="CY92" s="899"/>
      <c r="CZ92" s="899"/>
      <c r="DA92" s="900"/>
      <c r="DB92" s="898"/>
      <c r="DC92" s="899"/>
      <c r="DD92" s="899"/>
      <c r="DE92" s="899"/>
      <c r="DF92" s="900"/>
      <c r="DG92" s="898"/>
      <c r="DH92" s="899"/>
      <c r="DI92" s="899"/>
      <c r="DJ92" s="899"/>
      <c r="DK92" s="900"/>
      <c r="DL92" s="898"/>
      <c r="DM92" s="899"/>
      <c r="DN92" s="899"/>
      <c r="DO92" s="899"/>
      <c r="DP92" s="900"/>
      <c r="DQ92" s="898"/>
      <c r="DR92" s="899"/>
      <c r="DS92" s="899"/>
      <c r="DT92" s="899"/>
      <c r="DU92" s="900"/>
      <c r="DV92" s="895"/>
      <c r="DW92" s="896"/>
      <c r="DX92" s="896"/>
      <c r="DY92" s="896"/>
      <c r="DZ92" s="89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5"/>
      <c r="BT93" s="896"/>
      <c r="BU93" s="896"/>
      <c r="BV93" s="896"/>
      <c r="BW93" s="896"/>
      <c r="BX93" s="896"/>
      <c r="BY93" s="896"/>
      <c r="BZ93" s="896"/>
      <c r="CA93" s="896"/>
      <c r="CB93" s="896"/>
      <c r="CC93" s="896"/>
      <c r="CD93" s="896"/>
      <c r="CE93" s="896"/>
      <c r="CF93" s="896"/>
      <c r="CG93" s="901"/>
      <c r="CH93" s="898"/>
      <c r="CI93" s="899"/>
      <c r="CJ93" s="899"/>
      <c r="CK93" s="899"/>
      <c r="CL93" s="900"/>
      <c r="CM93" s="898"/>
      <c r="CN93" s="899"/>
      <c r="CO93" s="899"/>
      <c r="CP93" s="899"/>
      <c r="CQ93" s="900"/>
      <c r="CR93" s="898"/>
      <c r="CS93" s="899"/>
      <c r="CT93" s="899"/>
      <c r="CU93" s="899"/>
      <c r="CV93" s="900"/>
      <c r="CW93" s="898"/>
      <c r="CX93" s="899"/>
      <c r="CY93" s="899"/>
      <c r="CZ93" s="899"/>
      <c r="DA93" s="900"/>
      <c r="DB93" s="898"/>
      <c r="DC93" s="899"/>
      <c r="DD93" s="899"/>
      <c r="DE93" s="899"/>
      <c r="DF93" s="900"/>
      <c r="DG93" s="898"/>
      <c r="DH93" s="899"/>
      <c r="DI93" s="899"/>
      <c r="DJ93" s="899"/>
      <c r="DK93" s="900"/>
      <c r="DL93" s="898"/>
      <c r="DM93" s="899"/>
      <c r="DN93" s="899"/>
      <c r="DO93" s="899"/>
      <c r="DP93" s="900"/>
      <c r="DQ93" s="898"/>
      <c r="DR93" s="899"/>
      <c r="DS93" s="899"/>
      <c r="DT93" s="899"/>
      <c r="DU93" s="900"/>
      <c r="DV93" s="895"/>
      <c r="DW93" s="896"/>
      <c r="DX93" s="896"/>
      <c r="DY93" s="896"/>
      <c r="DZ93" s="89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5"/>
      <c r="BT94" s="896"/>
      <c r="BU94" s="896"/>
      <c r="BV94" s="896"/>
      <c r="BW94" s="896"/>
      <c r="BX94" s="896"/>
      <c r="BY94" s="896"/>
      <c r="BZ94" s="896"/>
      <c r="CA94" s="896"/>
      <c r="CB94" s="896"/>
      <c r="CC94" s="896"/>
      <c r="CD94" s="896"/>
      <c r="CE94" s="896"/>
      <c r="CF94" s="896"/>
      <c r="CG94" s="901"/>
      <c r="CH94" s="898"/>
      <c r="CI94" s="899"/>
      <c r="CJ94" s="899"/>
      <c r="CK94" s="899"/>
      <c r="CL94" s="900"/>
      <c r="CM94" s="898"/>
      <c r="CN94" s="899"/>
      <c r="CO94" s="899"/>
      <c r="CP94" s="899"/>
      <c r="CQ94" s="900"/>
      <c r="CR94" s="898"/>
      <c r="CS94" s="899"/>
      <c r="CT94" s="899"/>
      <c r="CU94" s="899"/>
      <c r="CV94" s="900"/>
      <c r="CW94" s="898"/>
      <c r="CX94" s="899"/>
      <c r="CY94" s="899"/>
      <c r="CZ94" s="899"/>
      <c r="DA94" s="900"/>
      <c r="DB94" s="898"/>
      <c r="DC94" s="899"/>
      <c r="DD94" s="899"/>
      <c r="DE94" s="899"/>
      <c r="DF94" s="900"/>
      <c r="DG94" s="898"/>
      <c r="DH94" s="899"/>
      <c r="DI94" s="899"/>
      <c r="DJ94" s="899"/>
      <c r="DK94" s="900"/>
      <c r="DL94" s="898"/>
      <c r="DM94" s="899"/>
      <c r="DN94" s="899"/>
      <c r="DO94" s="899"/>
      <c r="DP94" s="900"/>
      <c r="DQ94" s="898"/>
      <c r="DR94" s="899"/>
      <c r="DS94" s="899"/>
      <c r="DT94" s="899"/>
      <c r="DU94" s="900"/>
      <c r="DV94" s="895"/>
      <c r="DW94" s="896"/>
      <c r="DX94" s="896"/>
      <c r="DY94" s="896"/>
      <c r="DZ94" s="89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5"/>
      <c r="BT95" s="896"/>
      <c r="BU95" s="896"/>
      <c r="BV95" s="896"/>
      <c r="BW95" s="896"/>
      <c r="BX95" s="896"/>
      <c r="BY95" s="896"/>
      <c r="BZ95" s="896"/>
      <c r="CA95" s="896"/>
      <c r="CB95" s="896"/>
      <c r="CC95" s="896"/>
      <c r="CD95" s="896"/>
      <c r="CE95" s="896"/>
      <c r="CF95" s="896"/>
      <c r="CG95" s="901"/>
      <c r="CH95" s="898"/>
      <c r="CI95" s="899"/>
      <c r="CJ95" s="899"/>
      <c r="CK95" s="899"/>
      <c r="CL95" s="900"/>
      <c r="CM95" s="898"/>
      <c r="CN95" s="899"/>
      <c r="CO95" s="899"/>
      <c r="CP95" s="899"/>
      <c r="CQ95" s="900"/>
      <c r="CR95" s="898"/>
      <c r="CS95" s="899"/>
      <c r="CT95" s="899"/>
      <c r="CU95" s="899"/>
      <c r="CV95" s="900"/>
      <c r="CW95" s="898"/>
      <c r="CX95" s="899"/>
      <c r="CY95" s="899"/>
      <c r="CZ95" s="899"/>
      <c r="DA95" s="900"/>
      <c r="DB95" s="898"/>
      <c r="DC95" s="899"/>
      <c r="DD95" s="899"/>
      <c r="DE95" s="899"/>
      <c r="DF95" s="900"/>
      <c r="DG95" s="898"/>
      <c r="DH95" s="899"/>
      <c r="DI95" s="899"/>
      <c r="DJ95" s="899"/>
      <c r="DK95" s="900"/>
      <c r="DL95" s="898"/>
      <c r="DM95" s="899"/>
      <c r="DN95" s="899"/>
      <c r="DO95" s="899"/>
      <c r="DP95" s="900"/>
      <c r="DQ95" s="898"/>
      <c r="DR95" s="899"/>
      <c r="DS95" s="899"/>
      <c r="DT95" s="899"/>
      <c r="DU95" s="900"/>
      <c r="DV95" s="895"/>
      <c r="DW95" s="896"/>
      <c r="DX95" s="896"/>
      <c r="DY95" s="896"/>
      <c r="DZ95" s="89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5"/>
      <c r="BT96" s="896"/>
      <c r="BU96" s="896"/>
      <c r="BV96" s="896"/>
      <c r="BW96" s="896"/>
      <c r="BX96" s="896"/>
      <c r="BY96" s="896"/>
      <c r="BZ96" s="896"/>
      <c r="CA96" s="896"/>
      <c r="CB96" s="896"/>
      <c r="CC96" s="896"/>
      <c r="CD96" s="896"/>
      <c r="CE96" s="896"/>
      <c r="CF96" s="896"/>
      <c r="CG96" s="901"/>
      <c r="CH96" s="898"/>
      <c r="CI96" s="899"/>
      <c r="CJ96" s="899"/>
      <c r="CK96" s="899"/>
      <c r="CL96" s="900"/>
      <c r="CM96" s="898"/>
      <c r="CN96" s="899"/>
      <c r="CO96" s="899"/>
      <c r="CP96" s="899"/>
      <c r="CQ96" s="900"/>
      <c r="CR96" s="898"/>
      <c r="CS96" s="899"/>
      <c r="CT96" s="899"/>
      <c r="CU96" s="899"/>
      <c r="CV96" s="900"/>
      <c r="CW96" s="898"/>
      <c r="CX96" s="899"/>
      <c r="CY96" s="899"/>
      <c r="CZ96" s="899"/>
      <c r="DA96" s="900"/>
      <c r="DB96" s="898"/>
      <c r="DC96" s="899"/>
      <c r="DD96" s="899"/>
      <c r="DE96" s="899"/>
      <c r="DF96" s="900"/>
      <c r="DG96" s="898"/>
      <c r="DH96" s="899"/>
      <c r="DI96" s="899"/>
      <c r="DJ96" s="899"/>
      <c r="DK96" s="900"/>
      <c r="DL96" s="898"/>
      <c r="DM96" s="899"/>
      <c r="DN96" s="899"/>
      <c r="DO96" s="899"/>
      <c r="DP96" s="900"/>
      <c r="DQ96" s="898"/>
      <c r="DR96" s="899"/>
      <c r="DS96" s="899"/>
      <c r="DT96" s="899"/>
      <c r="DU96" s="900"/>
      <c r="DV96" s="895"/>
      <c r="DW96" s="896"/>
      <c r="DX96" s="896"/>
      <c r="DY96" s="896"/>
      <c r="DZ96" s="89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5"/>
      <c r="BT97" s="896"/>
      <c r="BU97" s="896"/>
      <c r="BV97" s="896"/>
      <c r="BW97" s="896"/>
      <c r="BX97" s="896"/>
      <c r="BY97" s="896"/>
      <c r="BZ97" s="896"/>
      <c r="CA97" s="896"/>
      <c r="CB97" s="896"/>
      <c r="CC97" s="896"/>
      <c r="CD97" s="896"/>
      <c r="CE97" s="896"/>
      <c r="CF97" s="896"/>
      <c r="CG97" s="901"/>
      <c r="CH97" s="898"/>
      <c r="CI97" s="899"/>
      <c r="CJ97" s="899"/>
      <c r="CK97" s="899"/>
      <c r="CL97" s="900"/>
      <c r="CM97" s="898"/>
      <c r="CN97" s="899"/>
      <c r="CO97" s="899"/>
      <c r="CP97" s="899"/>
      <c r="CQ97" s="900"/>
      <c r="CR97" s="898"/>
      <c r="CS97" s="899"/>
      <c r="CT97" s="899"/>
      <c r="CU97" s="899"/>
      <c r="CV97" s="900"/>
      <c r="CW97" s="898"/>
      <c r="CX97" s="899"/>
      <c r="CY97" s="899"/>
      <c r="CZ97" s="899"/>
      <c r="DA97" s="900"/>
      <c r="DB97" s="898"/>
      <c r="DC97" s="899"/>
      <c r="DD97" s="899"/>
      <c r="DE97" s="899"/>
      <c r="DF97" s="900"/>
      <c r="DG97" s="898"/>
      <c r="DH97" s="899"/>
      <c r="DI97" s="899"/>
      <c r="DJ97" s="899"/>
      <c r="DK97" s="900"/>
      <c r="DL97" s="898"/>
      <c r="DM97" s="899"/>
      <c r="DN97" s="899"/>
      <c r="DO97" s="899"/>
      <c r="DP97" s="900"/>
      <c r="DQ97" s="898"/>
      <c r="DR97" s="899"/>
      <c r="DS97" s="899"/>
      <c r="DT97" s="899"/>
      <c r="DU97" s="900"/>
      <c r="DV97" s="895"/>
      <c r="DW97" s="896"/>
      <c r="DX97" s="896"/>
      <c r="DY97" s="896"/>
      <c r="DZ97" s="89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5"/>
      <c r="BT98" s="896"/>
      <c r="BU98" s="896"/>
      <c r="BV98" s="896"/>
      <c r="BW98" s="896"/>
      <c r="BX98" s="896"/>
      <c r="BY98" s="896"/>
      <c r="BZ98" s="896"/>
      <c r="CA98" s="896"/>
      <c r="CB98" s="896"/>
      <c r="CC98" s="896"/>
      <c r="CD98" s="896"/>
      <c r="CE98" s="896"/>
      <c r="CF98" s="896"/>
      <c r="CG98" s="901"/>
      <c r="CH98" s="898"/>
      <c r="CI98" s="899"/>
      <c r="CJ98" s="899"/>
      <c r="CK98" s="899"/>
      <c r="CL98" s="900"/>
      <c r="CM98" s="898"/>
      <c r="CN98" s="899"/>
      <c r="CO98" s="899"/>
      <c r="CP98" s="899"/>
      <c r="CQ98" s="900"/>
      <c r="CR98" s="898"/>
      <c r="CS98" s="899"/>
      <c r="CT98" s="899"/>
      <c r="CU98" s="899"/>
      <c r="CV98" s="900"/>
      <c r="CW98" s="898"/>
      <c r="CX98" s="899"/>
      <c r="CY98" s="899"/>
      <c r="CZ98" s="899"/>
      <c r="DA98" s="900"/>
      <c r="DB98" s="898"/>
      <c r="DC98" s="899"/>
      <c r="DD98" s="899"/>
      <c r="DE98" s="899"/>
      <c r="DF98" s="900"/>
      <c r="DG98" s="898"/>
      <c r="DH98" s="899"/>
      <c r="DI98" s="899"/>
      <c r="DJ98" s="899"/>
      <c r="DK98" s="900"/>
      <c r="DL98" s="898"/>
      <c r="DM98" s="899"/>
      <c r="DN98" s="899"/>
      <c r="DO98" s="899"/>
      <c r="DP98" s="900"/>
      <c r="DQ98" s="898"/>
      <c r="DR98" s="899"/>
      <c r="DS98" s="899"/>
      <c r="DT98" s="899"/>
      <c r="DU98" s="900"/>
      <c r="DV98" s="895"/>
      <c r="DW98" s="896"/>
      <c r="DX98" s="896"/>
      <c r="DY98" s="896"/>
      <c r="DZ98" s="89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5"/>
      <c r="BT99" s="896"/>
      <c r="BU99" s="896"/>
      <c r="BV99" s="896"/>
      <c r="BW99" s="896"/>
      <c r="BX99" s="896"/>
      <c r="BY99" s="896"/>
      <c r="BZ99" s="896"/>
      <c r="CA99" s="896"/>
      <c r="CB99" s="896"/>
      <c r="CC99" s="896"/>
      <c r="CD99" s="896"/>
      <c r="CE99" s="896"/>
      <c r="CF99" s="896"/>
      <c r="CG99" s="901"/>
      <c r="CH99" s="898"/>
      <c r="CI99" s="899"/>
      <c r="CJ99" s="899"/>
      <c r="CK99" s="899"/>
      <c r="CL99" s="900"/>
      <c r="CM99" s="898"/>
      <c r="CN99" s="899"/>
      <c r="CO99" s="899"/>
      <c r="CP99" s="899"/>
      <c r="CQ99" s="900"/>
      <c r="CR99" s="898"/>
      <c r="CS99" s="899"/>
      <c r="CT99" s="899"/>
      <c r="CU99" s="899"/>
      <c r="CV99" s="900"/>
      <c r="CW99" s="898"/>
      <c r="CX99" s="899"/>
      <c r="CY99" s="899"/>
      <c r="CZ99" s="899"/>
      <c r="DA99" s="900"/>
      <c r="DB99" s="898"/>
      <c r="DC99" s="899"/>
      <c r="DD99" s="899"/>
      <c r="DE99" s="899"/>
      <c r="DF99" s="900"/>
      <c r="DG99" s="898"/>
      <c r="DH99" s="899"/>
      <c r="DI99" s="899"/>
      <c r="DJ99" s="899"/>
      <c r="DK99" s="900"/>
      <c r="DL99" s="898"/>
      <c r="DM99" s="899"/>
      <c r="DN99" s="899"/>
      <c r="DO99" s="899"/>
      <c r="DP99" s="900"/>
      <c r="DQ99" s="898"/>
      <c r="DR99" s="899"/>
      <c r="DS99" s="899"/>
      <c r="DT99" s="899"/>
      <c r="DU99" s="900"/>
      <c r="DV99" s="895"/>
      <c r="DW99" s="896"/>
      <c r="DX99" s="896"/>
      <c r="DY99" s="896"/>
      <c r="DZ99" s="89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5"/>
      <c r="BT100" s="896"/>
      <c r="BU100" s="896"/>
      <c r="BV100" s="896"/>
      <c r="BW100" s="896"/>
      <c r="BX100" s="896"/>
      <c r="BY100" s="896"/>
      <c r="BZ100" s="896"/>
      <c r="CA100" s="896"/>
      <c r="CB100" s="896"/>
      <c r="CC100" s="896"/>
      <c r="CD100" s="896"/>
      <c r="CE100" s="896"/>
      <c r="CF100" s="896"/>
      <c r="CG100" s="901"/>
      <c r="CH100" s="898"/>
      <c r="CI100" s="899"/>
      <c r="CJ100" s="899"/>
      <c r="CK100" s="899"/>
      <c r="CL100" s="900"/>
      <c r="CM100" s="898"/>
      <c r="CN100" s="899"/>
      <c r="CO100" s="899"/>
      <c r="CP100" s="899"/>
      <c r="CQ100" s="900"/>
      <c r="CR100" s="898"/>
      <c r="CS100" s="899"/>
      <c r="CT100" s="899"/>
      <c r="CU100" s="899"/>
      <c r="CV100" s="900"/>
      <c r="CW100" s="898"/>
      <c r="CX100" s="899"/>
      <c r="CY100" s="899"/>
      <c r="CZ100" s="899"/>
      <c r="DA100" s="900"/>
      <c r="DB100" s="898"/>
      <c r="DC100" s="899"/>
      <c r="DD100" s="899"/>
      <c r="DE100" s="899"/>
      <c r="DF100" s="900"/>
      <c r="DG100" s="898"/>
      <c r="DH100" s="899"/>
      <c r="DI100" s="899"/>
      <c r="DJ100" s="899"/>
      <c r="DK100" s="900"/>
      <c r="DL100" s="898"/>
      <c r="DM100" s="899"/>
      <c r="DN100" s="899"/>
      <c r="DO100" s="899"/>
      <c r="DP100" s="900"/>
      <c r="DQ100" s="898"/>
      <c r="DR100" s="899"/>
      <c r="DS100" s="899"/>
      <c r="DT100" s="899"/>
      <c r="DU100" s="900"/>
      <c r="DV100" s="895"/>
      <c r="DW100" s="896"/>
      <c r="DX100" s="896"/>
      <c r="DY100" s="896"/>
      <c r="DZ100" s="89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5"/>
      <c r="BT101" s="896"/>
      <c r="BU101" s="896"/>
      <c r="BV101" s="896"/>
      <c r="BW101" s="896"/>
      <c r="BX101" s="896"/>
      <c r="BY101" s="896"/>
      <c r="BZ101" s="896"/>
      <c r="CA101" s="896"/>
      <c r="CB101" s="896"/>
      <c r="CC101" s="896"/>
      <c r="CD101" s="896"/>
      <c r="CE101" s="896"/>
      <c r="CF101" s="896"/>
      <c r="CG101" s="901"/>
      <c r="CH101" s="898"/>
      <c r="CI101" s="899"/>
      <c r="CJ101" s="899"/>
      <c r="CK101" s="899"/>
      <c r="CL101" s="900"/>
      <c r="CM101" s="898"/>
      <c r="CN101" s="899"/>
      <c r="CO101" s="899"/>
      <c r="CP101" s="899"/>
      <c r="CQ101" s="900"/>
      <c r="CR101" s="898"/>
      <c r="CS101" s="899"/>
      <c r="CT101" s="899"/>
      <c r="CU101" s="899"/>
      <c r="CV101" s="900"/>
      <c r="CW101" s="898"/>
      <c r="CX101" s="899"/>
      <c r="CY101" s="899"/>
      <c r="CZ101" s="899"/>
      <c r="DA101" s="900"/>
      <c r="DB101" s="898"/>
      <c r="DC101" s="899"/>
      <c r="DD101" s="899"/>
      <c r="DE101" s="899"/>
      <c r="DF101" s="900"/>
      <c r="DG101" s="898"/>
      <c r="DH101" s="899"/>
      <c r="DI101" s="899"/>
      <c r="DJ101" s="899"/>
      <c r="DK101" s="900"/>
      <c r="DL101" s="898"/>
      <c r="DM101" s="899"/>
      <c r="DN101" s="899"/>
      <c r="DO101" s="899"/>
      <c r="DP101" s="900"/>
      <c r="DQ101" s="898"/>
      <c r="DR101" s="899"/>
      <c r="DS101" s="899"/>
      <c r="DT101" s="899"/>
      <c r="DU101" s="900"/>
      <c r="DV101" s="895"/>
      <c r="DW101" s="896"/>
      <c r="DX101" s="896"/>
      <c r="DY101" s="896"/>
      <c r="DZ101" s="89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392</v>
      </c>
      <c r="BR102" s="825" t="s">
        <v>425</v>
      </c>
      <c r="BS102" s="826"/>
      <c r="BT102" s="826"/>
      <c r="BU102" s="826"/>
      <c r="BV102" s="826"/>
      <c r="BW102" s="826"/>
      <c r="BX102" s="826"/>
      <c r="BY102" s="826"/>
      <c r="BZ102" s="826"/>
      <c r="CA102" s="826"/>
      <c r="CB102" s="826"/>
      <c r="CC102" s="826"/>
      <c r="CD102" s="826"/>
      <c r="CE102" s="826"/>
      <c r="CF102" s="826"/>
      <c r="CG102" s="827"/>
      <c r="CH102" s="923"/>
      <c r="CI102" s="924"/>
      <c r="CJ102" s="924"/>
      <c r="CK102" s="924"/>
      <c r="CL102" s="925"/>
      <c r="CM102" s="923"/>
      <c r="CN102" s="924"/>
      <c r="CO102" s="924"/>
      <c r="CP102" s="924"/>
      <c r="CQ102" s="925"/>
      <c r="CR102" s="926"/>
      <c r="CS102" s="888"/>
      <c r="CT102" s="888"/>
      <c r="CU102" s="888"/>
      <c r="CV102" s="927"/>
      <c r="CW102" s="926"/>
      <c r="CX102" s="888"/>
      <c r="CY102" s="888"/>
      <c r="CZ102" s="888"/>
      <c r="DA102" s="927"/>
      <c r="DB102" s="926"/>
      <c r="DC102" s="888"/>
      <c r="DD102" s="888"/>
      <c r="DE102" s="888"/>
      <c r="DF102" s="927"/>
      <c r="DG102" s="926"/>
      <c r="DH102" s="888"/>
      <c r="DI102" s="888"/>
      <c r="DJ102" s="888"/>
      <c r="DK102" s="927"/>
      <c r="DL102" s="926"/>
      <c r="DM102" s="888"/>
      <c r="DN102" s="888"/>
      <c r="DO102" s="888"/>
      <c r="DP102" s="927"/>
      <c r="DQ102" s="926"/>
      <c r="DR102" s="888"/>
      <c r="DS102" s="888"/>
      <c r="DT102" s="888"/>
      <c r="DU102" s="927"/>
      <c r="DV102" s="825"/>
      <c r="DW102" s="826"/>
      <c r="DX102" s="826"/>
      <c r="DY102" s="826"/>
      <c r="DZ102" s="950"/>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1" t="s">
        <v>426</v>
      </c>
      <c r="BR103" s="951"/>
      <c r="BS103" s="951"/>
      <c r="BT103" s="951"/>
      <c r="BU103" s="951"/>
      <c r="BV103" s="951"/>
      <c r="BW103" s="951"/>
      <c r="BX103" s="951"/>
      <c r="BY103" s="951"/>
      <c r="BZ103" s="951"/>
      <c r="CA103" s="951"/>
      <c r="CB103" s="951"/>
      <c r="CC103" s="951"/>
      <c r="CD103" s="951"/>
      <c r="CE103" s="951"/>
      <c r="CF103" s="951"/>
      <c r="CG103" s="951"/>
      <c r="CH103" s="951"/>
      <c r="CI103" s="951"/>
      <c r="CJ103" s="951"/>
      <c r="CK103" s="951"/>
      <c r="CL103" s="951"/>
      <c r="CM103" s="951"/>
      <c r="CN103" s="951"/>
      <c r="CO103" s="951"/>
      <c r="CP103" s="951"/>
      <c r="CQ103" s="951"/>
      <c r="CR103" s="951"/>
      <c r="CS103" s="951"/>
      <c r="CT103" s="951"/>
      <c r="CU103" s="951"/>
      <c r="CV103" s="951"/>
      <c r="CW103" s="951"/>
      <c r="CX103" s="951"/>
      <c r="CY103" s="951"/>
      <c r="CZ103" s="951"/>
      <c r="DA103" s="951"/>
      <c r="DB103" s="951"/>
      <c r="DC103" s="951"/>
      <c r="DD103" s="951"/>
      <c r="DE103" s="951"/>
      <c r="DF103" s="951"/>
      <c r="DG103" s="951"/>
      <c r="DH103" s="951"/>
      <c r="DI103" s="951"/>
      <c r="DJ103" s="951"/>
      <c r="DK103" s="951"/>
      <c r="DL103" s="951"/>
      <c r="DM103" s="951"/>
      <c r="DN103" s="951"/>
      <c r="DO103" s="951"/>
      <c r="DP103" s="951"/>
      <c r="DQ103" s="951"/>
      <c r="DR103" s="951"/>
      <c r="DS103" s="951"/>
      <c r="DT103" s="951"/>
      <c r="DU103" s="951"/>
      <c r="DV103" s="951"/>
      <c r="DW103" s="951"/>
      <c r="DX103" s="951"/>
      <c r="DY103" s="951"/>
      <c r="DZ103" s="951"/>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2" t="s">
        <v>427</v>
      </c>
      <c r="BR104" s="952"/>
      <c r="BS104" s="952"/>
      <c r="BT104" s="952"/>
      <c r="BU104" s="952"/>
      <c r="BV104" s="952"/>
      <c r="BW104" s="952"/>
      <c r="BX104" s="952"/>
      <c r="BY104" s="952"/>
      <c r="BZ104" s="952"/>
      <c r="CA104" s="952"/>
      <c r="CB104" s="952"/>
      <c r="CC104" s="952"/>
      <c r="CD104" s="952"/>
      <c r="CE104" s="952"/>
      <c r="CF104" s="952"/>
      <c r="CG104" s="952"/>
      <c r="CH104" s="952"/>
      <c r="CI104" s="952"/>
      <c r="CJ104" s="952"/>
      <c r="CK104" s="952"/>
      <c r="CL104" s="952"/>
      <c r="CM104" s="952"/>
      <c r="CN104" s="952"/>
      <c r="CO104" s="952"/>
      <c r="CP104" s="952"/>
      <c r="CQ104" s="952"/>
      <c r="CR104" s="952"/>
      <c r="CS104" s="952"/>
      <c r="CT104" s="952"/>
      <c r="CU104" s="952"/>
      <c r="CV104" s="952"/>
      <c r="CW104" s="952"/>
      <c r="CX104" s="952"/>
      <c r="CY104" s="952"/>
      <c r="CZ104" s="952"/>
      <c r="DA104" s="952"/>
      <c r="DB104" s="952"/>
      <c r="DC104" s="952"/>
      <c r="DD104" s="952"/>
      <c r="DE104" s="952"/>
      <c r="DF104" s="952"/>
      <c r="DG104" s="952"/>
      <c r="DH104" s="952"/>
      <c r="DI104" s="952"/>
      <c r="DJ104" s="952"/>
      <c r="DK104" s="952"/>
      <c r="DL104" s="952"/>
      <c r="DM104" s="952"/>
      <c r="DN104" s="952"/>
      <c r="DO104" s="952"/>
      <c r="DP104" s="952"/>
      <c r="DQ104" s="952"/>
      <c r="DR104" s="952"/>
      <c r="DS104" s="952"/>
      <c r="DT104" s="952"/>
      <c r="DU104" s="952"/>
      <c r="DV104" s="952"/>
      <c r="DW104" s="952"/>
      <c r="DX104" s="952"/>
      <c r="DY104" s="952"/>
      <c r="DZ104" s="952"/>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428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53" t="s">
        <v>430</v>
      </c>
      <c r="B108" s="954"/>
      <c r="C108" s="954"/>
      <c r="D108" s="954"/>
      <c r="E108" s="954"/>
      <c r="F108" s="954"/>
      <c r="G108" s="954"/>
      <c r="H108" s="954"/>
      <c r="I108" s="954"/>
      <c r="J108" s="954"/>
      <c r="K108" s="954"/>
      <c r="L108" s="954"/>
      <c r="M108" s="954"/>
      <c r="N108" s="954"/>
      <c r="O108" s="954"/>
      <c r="P108" s="954"/>
      <c r="Q108" s="954"/>
      <c r="R108" s="954"/>
      <c r="S108" s="954"/>
      <c r="T108" s="954"/>
      <c r="U108" s="954"/>
      <c r="V108" s="954"/>
      <c r="W108" s="954"/>
      <c r="X108" s="954"/>
      <c r="Y108" s="954"/>
      <c r="Z108" s="954"/>
      <c r="AA108" s="954"/>
      <c r="AB108" s="954"/>
      <c r="AC108" s="954"/>
      <c r="AD108" s="954"/>
      <c r="AE108" s="954"/>
      <c r="AF108" s="954"/>
      <c r="AG108" s="954"/>
      <c r="AH108" s="954"/>
      <c r="AI108" s="954"/>
      <c r="AJ108" s="954"/>
      <c r="AK108" s="954"/>
      <c r="AL108" s="954"/>
      <c r="AM108" s="954"/>
      <c r="AN108" s="954"/>
      <c r="AO108" s="954"/>
      <c r="AP108" s="954"/>
      <c r="AQ108" s="954"/>
      <c r="AR108" s="954"/>
      <c r="AS108" s="954"/>
      <c r="AT108" s="955"/>
      <c r="AU108" s="953" t="s">
        <v>431</v>
      </c>
      <c r="AV108" s="954"/>
      <c r="AW108" s="954"/>
      <c r="AX108" s="954"/>
      <c r="AY108" s="954"/>
      <c r="AZ108" s="954"/>
      <c r="BA108" s="954"/>
      <c r="BB108" s="954"/>
      <c r="BC108" s="954"/>
      <c r="BD108" s="954"/>
      <c r="BE108" s="954"/>
      <c r="BF108" s="954"/>
      <c r="BG108" s="954"/>
      <c r="BH108" s="954"/>
      <c r="BI108" s="954"/>
      <c r="BJ108" s="954"/>
      <c r="BK108" s="954"/>
      <c r="BL108" s="954"/>
      <c r="BM108" s="954"/>
      <c r="BN108" s="954"/>
      <c r="BO108" s="954"/>
      <c r="BP108" s="954"/>
      <c r="BQ108" s="954"/>
      <c r="BR108" s="954"/>
      <c r="BS108" s="954"/>
      <c r="BT108" s="954"/>
      <c r="BU108" s="954"/>
      <c r="BV108" s="954"/>
      <c r="BW108" s="954"/>
      <c r="BX108" s="954"/>
      <c r="BY108" s="954"/>
      <c r="BZ108" s="954"/>
      <c r="CA108" s="954"/>
      <c r="CB108" s="954"/>
      <c r="CC108" s="954"/>
      <c r="CD108" s="954"/>
      <c r="CE108" s="954"/>
      <c r="CF108" s="954"/>
      <c r="CG108" s="954"/>
      <c r="CH108" s="954"/>
      <c r="CI108" s="954"/>
      <c r="CJ108" s="954"/>
      <c r="CK108" s="954"/>
      <c r="CL108" s="954"/>
      <c r="CM108" s="954"/>
      <c r="CN108" s="954"/>
      <c r="CO108" s="954"/>
      <c r="CP108" s="954"/>
      <c r="CQ108" s="954"/>
      <c r="CR108" s="954"/>
      <c r="CS108" s="954"/>
      <c r="CT108" s="954"/>
      <c r="CU108" s="954"/>
      <c r="CV108" s="954"/>
      <c r="CW108" s="954"/>
      <c r="CX108" s="954"/>
      <c r="CY108" s="954"/>
      <c r="CZ108" s="954"/>
      <c r="DA108" s="954"/>
      <c r="DB108" s="954"/>
      <c r="DC108" s="954"/>
      <c r="DD108" s="954"/>
      <c r="DE108" s="954"/>
      <c r="DF108" s="954"/>
      <c r="DG108" s="954"/>
      <c r="DH108" s="954"/>
      <c r="DI108" s="954"/>
      <c r="DJ108" s="954"/>
      <c r="DK108" s="954"/>
      <c r="DL108" s="954"/>
      <c r="DM108" s="954"/>
      <c r="DN108" s="954"/>
      <c r="DO108" s="954"/>
      <c r="DP108" s="954"/>
      <c r="DQ108" s="954"/>
      <c r="DR108" s="954"/>
      <c r="DS108" s="954"/>
      <c r="DT108" s="954"/>
      <c r="DU108" s="954"/>
      <c r="DV108" s="954"/>
      <c r="DW108" s="954"/>
      <c r="DX108" s="954"/>
      <c r="DY108" s="954"/>
      <c r="DZ108" s="955"/>
    </row>
    <row r="109" spans="1:131" s="230" customFormat="1" ht="26.25" customHeight="1" x14ac:dyDescent="0.2">
      <c r="A109" s="948" t="s">
        <v>432</v>
      </c>
      <c r="B109" s="929"/>
      <c r="C109" s="929"/>
      <c r="D109" s="929"/>
      <c r="E109" s="929"/>
      <c r="F109" s="929"/>
      <c r="G109" s="929"/>
      <c r="H109" s="929"/>
      <c r="I109" s="929"/>
      <c r="J109" s="929"/>
      <c r="K109" s="929"/>
      <c r="L109" s="929"/>
      <c r="M109" s="929"/>
      <c r="N109" s="929"/>
      <c r="O109" s="929"/>
      <c r="P109" s="929"/>
      <c r="Q109" s="929"/>
      <c r="R109" s="929"/>
      <c r="S109" s="929"/>
      <c r="T109" s="929"/>
      <c r="U109" s="929"/>
      <c r="V109" s="929"/>
      <c r="W109" s="929"/>
      <c r="X109" s="929"/>
      <c r="Y109" s="929"/>
      <c r="Z109" s="930"/>
      <c r="AA109" s="928" t="s">
        <v>433</v>
      </c>
      <c r="AB109" s="929"/>
      <c r="AC109" s="929"/>
      <c r="AD109" s="929"/>
      <c r="AE109" s="930"/>
      <c r="AF109" s="928" t="s">
        <v>434</v>
      </c>
      <c r="AG109" s="929"/>
      <c r="AH109" s="929"/>
      <c r="AI109" s="929"/>
      <c r="AJ109" s="930"/>
      <c r="AK109" s="928" t="s">
        <v>310</v>
      </c>
      <c r="AL109" s="929"/>
      <c r="AM109" s="929"/>
      <c r="AN109" s="929"/>
      <c r="AO109" s="930"/>
      <c r="AP109" s="928" t="s">
        <v>435</v>
      </c>
      <c r="AQ109" s="929"/>
      <c r="AR109" s="929"/>
      <c r="AS109" s="929"/>
      <c r="AT109" s="931"/>
      <c r="AU109" s="948" t="s">
        <v>432</v>
      </c>
      <c r="AV109" s="929"/>
      <c r="AW109" s="929"/>
      <c r="AX109" s="929"/>
      <c r="AY109" s="929"/>
      <c r="AZ109" s="929"/>
      <c r="BA109" s="929"/>
      <c r="BB109" s="929"/>
      <c r="BC109" s="929"/>
      <c r="BD109" s="929"/>
      <c r="BE109" s="929"/>
      <c r="BF109" s="929"/>
      <c r="BG109" s="929"/>
      <c r="BH109" s="929"/>
      <c r="BI109" s="929"/>
      <c r="BJ109" s="929"/>
      <c r="BK109" s="929"/>
      <c r="BL109" s="929"/>
      <c r="BM109" s="929"/>
      <c r="BN109" s="929"/>
      <c r="BO109" s="929"/>
      <c r="BP109" s="930"/>
      <c r="BQ109" s="928" t="s">
        <v>433</v>
      </c>
      <c r="BR109" s="929"/>
      <c r="BS109" s="929"/>
      <c r="BT109" s="929"/>
      <c r="BU109" s="930"/>
      <c r="BV109" s="928" t="s">
        <v>434</v>
      </c>
      <c r="BW109" s="929"/>
      <c r="BX109" s="929"/>
      <c r="BY109" s="929"/>
      <c r="BZ109" s="930"/>
      <c r="CA109" s="928" t="s">
        <v>310</v>
      </c>
      <c r="CB109" s="929"/>
      <c r="CC109" s="929"/>
      <c r="CD109" s="929"/>
      <c r="CE109" s="930"/>
      <c r="CF109" s="949" t="s">
        <v>435</v>
      </c>
      <c r="CG109" s="949"/>
      <c r="CH109" s="949"/>
      <c r="CI109" s="949"/>
      <c r="CJ109" s="949"/>
      <c r="CK109" s="928" t="s">
        <v>436</v>
      </c>
      <c r="CL109" s="929"/>
      <c r="CM109" s="929"/>
      <c r="CN109" s="929"/>
      <c r="CO109" s="929"/>
      <c r="CP109" s="929"/>
      <c r="CQ109" s="929"/>
      <c r="CR109" s="929"/>
      <c r="CS109" s="929"/>
      <c r="CT109" s="929"/>
      <c r="CU109" s="929"/>
      <c r="CV109" s="929"/>
      <c r="CW109" s="929"/>
      <c r="CX109" s="929"/>
      <c r="CY109" s="929"/>
      <c r="CZ109" s="929"/>
      <c r="DA109" s="929"/>
      <c r="DB109" s="929"/>
      <c r="DC109" s="929"/>
      <c r="DD109" s="929"/>
      <c r="DE109" s="929"/>
      <c r="DF109" s="930"/>
      <c r="DG109" s="928" t="s">
        <v>433</v>
      </c>
      <c r="DH109" s="929"/>
      <c r="DI109" s="929"/>
      <c r="DJ109" s="929"/>
      <c r="DK109" s="930"/>
      <c r="DL109" s="928" t="s">
        <v>434</v>
      </c>
      <c r="DM109" s="929"/>
      <c r="DN109" s="929"/>
      <c r="DO109" s="929"/>
      <c r="DP109" s="930"/>
      <c r="DQ109" s="928" t="s">
        <v>310</v>
      </c>
      <c r="DR109" s="929"/>
      <c r="DS109" s="929"/>
      <c r="DT109" s="929"/>
      <c r="DU109" s="930"/>
      <c r="DV109" s="928" t="s">
        <v>435</v>
      </c>
      <c r="DW109" s="929"/>
      <c r="DX109" s="929"/>
      <c r="DY109" s="929"/>
      <c r="DZ109" s="931"/>
    </row>
    <row r="110" spans="1:131" s="230" customFormat="1" ht="26.25" customHeight="1" x14ac:dyDescent="0.2">
      <c r="A110" s="932" t="s">
        <v>437</v>
      </c>
      <c r="B110" s="933"/>
      <c r="C110" s="933"/>
      <c r="D110" s="933"/>
      <c r="E110" s="933"/>
      <c r="F110" s="933"/>
      <c r="G110" s="933"/>
      <c r="H110" s="933"/>
      <c r="I110" s="933"/>
      <c r="J110" s="933"/>
      <c r="K110" s="933"/>
      <c r="L110" s="933"/>
      <c r="M110" s="933"/>
      <c r="N110" s="933"/>
      <c r="O110" s="933"/>
      <c r="P110" s="933"/>
      <c r="Q110" s="933"/>
      <c r="R110" s="933"/>
      <c r="S110" s="933"/>
      <c r="T110" s="933"/>
      <c r="U110" s="933"/>
      <c r="V110" s="933"/>
      <c r="W110" s="933"/>
      <c r="X110" s="933"/>
      <c r="Y110" s="933"/>
      <c r="Z110" s="934"/>
      <c r="AA110" s="935">
        <v>766136</v>
      </c>
      <c r="AB110" s="936"/>
      <c r="AC110" s="936"/>
      <c r="AD110" s="936"/>
      <c r="AE110" s="937"/>
      <c r="AF110" s="938">
        <v>780179</v>
      </c>
      <c r="AG110" s="936"/>
      <c r="AH110" s="936"/>
      <c r="AI110" s="936"/>
      <c r="AJ110" s="937"/>
      <c r="AK110" s="938">
        <v>775227</v>
      </c>
      <c r="AL110" s="936"/>
      <c r="AM110" s="936"/>
      <c r="AN110" s="936"/>
      <c r="AO110" s="937"/>
      <c r="AP110" s="939">
        <v>31.3</v>
      </c>
      <c r="AQ110" s="940"/>
      <c r="AR110" s="940"/>
      <c r="AS110" s="940"/>
      <c r="AT110" s="941"/>
      <c r="AU110" s="942" t="s">
        <v>74</v>
      </c>
      <c r="AV110" s="943"/>
      <c r="AW110" s="943"/>
      <c r="AX110" s="943"/>
      <c r="AY110" s="943"/>
      <c r="AZ110" s="965" t="s">
        <v>438</v>
      </c>
      <c r="BA110" s="933"/>
      <c r="BB110" s="933"/>
      <c r="BC110" s="933"/>
      <c r="BD110" s="933"/>
      <c r="BE110" s="933"/>
      <c r="BF110" s="933"/>
      <c r="BG110" s="933"/>
      <c r="BH110" s="933"/>
      <c r="BI110" s="933"/>
      <c r="BJ110" s="933"/>
      <c r="BK110" s="933"/>
      <c r="BL110" s="933"/>
      <c r="BM110" s="933"/>
      <c r="BN110" s="933"/>
      <c r="BO110" s="933"/>
      <c r="BP110" s="934"/>
      <c r="BQ110" s="966">
        <v>7161121</v>
      </c>
      <c r="BR110" s="967"/>
      <c r="BS110" s="967"/>
      <c r="BT110" s="967"/>
      <c r="BU110" s="967"/>
      <c r="BV110" s="967">
        <v>6748817</v>
      </c>
      <c r="BW110" s="967"/>
      <c r="BX110" s="967"/>
      <c r="BY110" s="967"/>
      <c r="BZ110" s="967"/>
      <c r="CA110" s="967">
        <v>6332541</v>
      </c>
      <c r="CB110" s="967"/>
      <c r="CC110" s="967"/>
      <c r="CD110" s="967"/>
      <c r="CE110" s="967"/>
      <c r="CF110" s="980">
        <v>255.4</v>
      </c>
      <c r="CG110" s="981"/>
      <c r="CH110" s="981"/>
      <c r="CI110" s="981"/>
      <c r="CJ110" s="981"/>
      <c r="CK110" s="982" t="s">
        <v>439</v>
      </c>
      <c r="CL110" s="983"/>
      <c r="CM110" s="965" t="s">
        <v>440</v>
      </c>
      <c r="CN110" s="933"/>
      <c r="CO110" s="933"/>
      <c r="CP110" s="933"/>
      <c r="CQ110" s="933"/>
      <c r="CR110" s="933"/>
      <c r="CS110" s="933"/>
      <c r="CT110" s="933"/>
      <c r="CU110" s="933"/>
      <c r="CV110" s="933"/>
      <c r="CW110" s="933"/>
      <c r="CX110" s="933"/>
      <c r="CY110" s="933"/>
      <c r="CZ110" s="933"/>
      <c r="DA110" s="933"/>
      <c r="DB110" s="933"/>
      <c r="DC110" s="933"/>
      <c r="DD110" s="933"/>
      <c r="DE110" s="933"/>
      <c r="DF110" s="934"/>
      <c r="DG110" s="966" t="s">
        <v>394</v>
      </c>
      <c r="DH110" s="967"/>
      <c r="DI110" s="967"/>
      <c r="DJ110" s="967"/>
      <c r="DK110" s="967"/>
      <c r="DL110" s="967" t="s">
        <v>394</v>
      </c>
      <c r="DM110" s="967"/>
      <c r="DN110" s="967"/>
      <c r="DO110" s="967"/>
      <c r="DP110" s="967"/>
      <c r="DQ110" s="967" t="s">
        <v>394</v>
      </c>
      <c r="DR110" s="967"/>
      <c r="DS110" s="967"/>
      <c r="DT110" s="967"/>
      <c r="DU110" s="967"/>
      <c r="DV110" s="968" t="s">
        <v>394</v>
      </c>
      <c r="DW110" s="968"/>
      <c r="DX110" s="968"/>
      <c r="DY110" s="968"/>
      <c r="DZ110" s="969"/>
    </row>
    <row r="111" spans="1:131" s="230" customFormat="1" ht="26.25" customHeight="1" x14ac:dyDescent="0.2">
      <c r="A111" s="970" t="s">
        <v>441</v>
      </c>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2"/>
      <c r="AA111" s="973" t="s">
        <v>394</v>
      </c>
      <c r="AB111" s="974"/>
      <c r="AC111" s="974"/>
      <c r="AD111" s="974"/>
      <c r="AE111" s="975"/>
      <c r="AF111" s="976" t="s">
        <v>394</v>
      </c>
      <c r="AG111" s="974"/>
      <c r="AH111" s="974"/>
      <c r="AI111" s="974"/>
      <c r="AJ111" s="975"/>
      <c r="AK111" s="976" t="s">
        <v>394</v>
      </c>
      <c r="AL111" s="974"/>
      <c r="AM111" s="974"/>
      <c r="AN111" s="974"/>
      <c r="AO111" s="975"/>
      <c r="AP111" s="977" t="s">
        <v>141</v>
      </c>
      <c r="AQ111" s="978"/>
      <c r="AR111" s="978"/>
      <c r="AS111" s="978"/>
      <c r="AT111" s="979"/>
      <c r="AU111" s="944"/>
      <c r="AV111" s="945"/>
      <c r="AW111" s="945"/>
      <c r="AX111" s="945"/>
      <c r="AY111" s="945"/>
      <c r="AZ111" s="958" t="s">
        <v>442</v>
      </c>
      <c r="BA111" s="959"/>
      <c r="BB111" s="959"/>
      <c r="BC111" s="959"/>
      <c r="BD111" s="959"/>
      <c r="BE111" s="959"/>
      <c r="BF111" s="959"/>
      <c r="BG111" s="959"/>
      <c r="BH111" s="959"/>
      <c r="BI111" s="959"/>
      <c r="BJ111" s="959"/>
      <c r="BK111" s="959"/>
      <c r="BL111" s="959"/>
      <c r="BM111" s="959"/>
      <c r="BN111" s="959"/>
      <c r="BO111" s="959"/>
      <c r="BP111" s="960"/>
      <c r="BQ111" s="961" t="s">
        <v>443</v>
      </c>
      <c r="BR111" s="962"/>
      <c r="BS111" s="962"/>
      <c r="BT111" s="962"/>
      <c r="BU111" s="962"/>
      <c r="BV111" s="962" t="s">
        <v>443</v>
      </c>
      <c r="BW111" s="962"/>
      <c r="BX111" s="962"/>
      <c r="BY111" s="962"/>
      <c r="BZ111" s="962"/>
      <c r="CA111" s="962">
        <v>46777</v>
      </c>
      <c r="CB111" s="962"/>
      <c r="CC111" s="962"/>
      <c r="CD111" s="962"/>
      <c r="CE111" s="962"/>
      <c r="CF111" s="956">
        <v>1.9</v>
      </c>
      <c r="CG111" s="957"/>
      <c r="CH111" s="957"/>
      <c r="CI111" s="957"/>
      <c r="CJ111" s="957"/>
      <c r="CK111" s="984"/>
      <c r="CL111" s="985"/>
      <c r="CM111" s="958" t="s">
        <v>444</v>
      </c>
      <c r="CN111" s="959"/>
      <c r="CO111" s="959"/>
      <c r="CP111" s="959"/>
      <c r="CQ111" s="959"/>
      <c r="CR111" s="959"/>
      <c r="CS111" s="959"/>
      <c r="CT111" s="959"/>
      <c r="CU111" s="959"/>
      <c r="CV111" s="959"/>
      <c r="CW111" s="959"/>
      <c r="CX111" s="959"/>
      <c r="CY111" s="959"/>
      <c r="CZ111" s="959"/>
      <c r="DA111" s="959"/>
      <c r="DB111" s="959"/>
      <c r="DC111" s="959"/>
      <c r="DD111" s="959"/>
      <c r="DE111" s="959"/>
      <c r="DF111" s="960"/>
      <c r="DG111" s="961" t="s">
        <v>141</v>
      </c>
      <c r="DH111" s="962"/>
      <c r="DI111" s="962"/>
      <c r="DJ111" s="962"/>
      <c r="DK111" s="962"/>
      <c r="DL111" s="962" t="s">
        <v>394</v>
      </c>
      <c r="DM111" s="962"/>
      <c r="DN111" s="962"/>
      <c r="DO111" s="962"/>
      <c r="DP111" s="962"/>
      <c r="DQ111" s="962" t="s">
        <v>394</v>
      </c>
      <c r="DR111" s="962"/>
      <c r="DS111" s="962"/>
      <c r="DT111" s="962"/>
      <c r="DU111" s="962"/>
      <c r="DV111" s="963" t="s">
        <v>394</v>
      </c>
      <c r="DW111" s="963"/>
      <c r="DX111" s="963"/>
      <c r="DY111" s="963"/>
      <c r="DZ111" s="964"/>
    </row>
    <row r="112" spans="1:131" s="230" customFormat="1" ht="26.25" customHeight="1" x14ac:dyDescent="0.2">
      <c r="A112" s="988" t="s">
        <v>445</v>
      </c>
      <c r="B112" s="989"/>
      <c r="C112" s="959" t="s">
        <v>446</v>
      </c>
      <c r="D112" s="959"/>
      <c r="E112" s="959"/>
      <c r="F112" s="959"/>
      <c r="G112" s="959"/>
      <c r="H112" s="959"/>
      <c r="I112" s="959"/>
      <c r="J112" s="959"/>
      <c r="K112" s="959"/>
      <c r="L112" s="959"/>
      <c r="M112" s="959"/>
      <c r="N112" s="959"/>
      <c r="O112" s="959"/>
      <c r="P112" s="959"/>
      <c r="Q112" s="959"/>
      <c r="R112" s="959"/>
      <c r="S112" s="959"/>
      <c r="T112" s="959"/>
      <c r="U112" s="959"/>
      <c r="V112" s="959"/>
      <c r="W112" s="959"/>
      <c r="X112" s="959"/>
      <c r="Y112" s="959"/>
      <c r="Z112" s="960"/>
      <c r="AA112" s="994" t="s">
        <v>443</v>
      </c>
      <c r="AB112" s="995"/>
      <c r="AC112" s="995"/>
      <c r="AD112" s="995"/>
      <c r="AE112" s="996"/>
      <c r="AF112" s="997" t="s">
        <v>443</v>
      </c>
      <c r="AG112" s="995"/>
      <c r="AH112" s="995"/>
      <c r="AI112" s="995"/>
      <c r="AJ112" s="996"/>
      <c r="AK112" s="997" t="s">
        <v>394</v>
      </c>
      <c r="AL112" s="995"/>
      <c r="AM112" s="995"/>
      <c r="AN112" s="995"/>
      <c r="AO112" s="996"/>
      <c r="AP112" s="998" t="s">
        <v>443</v>
      </c>
      <c r="AQ112" s="999"/>
      <c r="AR112" s="999"/>
      <c r="AS112" s="999"/>
      <c r="AT112" s="1000"/>
      <c r="AU112" s="944"/>
      <c r="AV112" s="945"/>
      <c r="AW112" s="945"/>
      <c r="AX112" s="945"/>
      <c r="AY112" s="945"/>
      <c r="AZ112" s="958" t="s">
        <v>447</v>
      </c>
      <c r="BA112" s="959"/>
      <c r="BB112" s="959"/>
      <c r="BC112" s="959"/>
      <c r="BD112" s="959"/>
      <c r="BE112" s="959"/>
      <c r="BF112" s="959"/>
      <c r="BG112" s="959"/>
      <c r="BH112" s="959"/>
      <c r="BI112" s="959"/>
      <c r="BJ112" s="959"/>
      <c r="BK112" s="959"/>
      <c r="BL112" s="959"/>
      <c r="BM112" s="959"/>
      <c r="BN112" s="959"/>
      <c r="BO112" s="959"/>
      <c r="BP112" s="960"/>
      <c r="BQ112" s="961">
        <v>1070932</v>
      </c>
      <c r="BR112" s="962"/>
      <c r="BS112" s="962"/>
      <c r="BT112" s="962"/>
      <c r="BU112" s="962"/>
      <c r="BV112" s="962">
        <v>942167</v>
      </c>
      <c r="BW112" s="962"/>
      <c r="BX112" s="962"/>
      <c r="BY112" s="962"/>
      <c r="BZ112" s="962"/>
      <c r="CA112" s="962">
        <v>857162</v>
      </c>
      <c r="CB112" s="962"/>
      <c r="CC112" s="962"/>
      <c r="CD112" s="962"/>
      <c r="CE112" s="962"/>
      <c r="CF112" s="956">
        <v>34.6</v>
      </c>
      <c r="CG112" s="957"/>
      <c r="CH112" s="957"/>
      <c r="CI112" s="957"/>
      <c r="CJ112" s="957"/>
      <c r="CK112" s="984"/>
      <c r="CL112" s="985"/>
      <c r="CM112" s="958" t="s">
        <v>448</v>
      </c>
      <c r="CN112" s="959"/>
      <c r="CO112" s="959"/>
      <c r="CP112" s="959"/>
      <c r="CQ112" s="959"/>
      <c r="CR112" s="959"/>
      <c r="CS112" s="959"/>
      <c r="CT112" s="959"/>
      <c r="CU112" s="959"/>
      <c r="CV112" s="959"/>
      <c r="CW112" s="959"/>
      <c r="CX112" s="959"/>
      <c r="CY112" s="959"/>
      <c r="CZ112" s="959"/>
      <c r="DA112" s="959"/>
      <c r="DB112" s="959"/>
      <c r="DC112" s="959"/>
      <c r="DD112" s="959"/>
      <c r="DE112" s="959"/>
      <c r="DF112" s="960"/>
      <c r="DG112" s="961" t="s">
        <v>443</v>
      </c>
      <c r="DH112" s="962"/>
      <c r="DI112" s="962"/>
      <c r="DJ112" s="962"/>
      <c r="DK112" s="962"/>
      <c r="DL112" s="962" t="s">
        <v>394</v>
      </c>
      <c r="DM112" s="962"/>
      <c r="DN112" s="962"/>
      <c r="DO112" s="962"/>
      <c r="DP112" s="962"/>
      <c r="DQ112" s="962" t="s">
        <v>141</v>
      </c>
      <c r="DR112" s="962"/>
      <c r="DS112" s="962"/>
      <c r="DT112" s="962"/>
      <c r="DU112" s="962"/>
      <c r="DV112" s="963" t="s">
        <v>141</v>
      </c>
      <c r="DW112" s="963"/>
      <c r="DX112" s="963"/>
      <c r="DY112" s="963"/>
      <c r="DZ112" s="964"/>
    </row>
    <row r="113" spans="1:130" s="230" customFormat="1" ht="26.25" customHeight="1" x14ac:dyDescent="0.2">
      <c r="A113" s="990"/>
      <c r="B113" s="991"/>
      <c r="C113" s="959" t="s">
        <v>449</v>
      </c>
      <c r="D113" s="959"/>
      <c r="E113" s="959"/>
      <c r="F113" s="959"/>
      <c r="G113" s="959"/>
      <c r="H113" s="959"/>
      <c r="I113" s="959"/>
      <c r="J113" s="959"/>
      <c r="K113" s="959"/>
      <c r="L113" s="959"/>
      <c r="M113" s="959"/>
      <c r="N113" s="959"/>
      <c r="O113" s="959"/>
      <c r="P113" s="959"/>
      <c r="Q113" s="959"/>
      <c r="R113" s="959"/>
      <c r="S113" s="959"/>
      <c r="T113" s="959"/>
      <c r="U113" s="959"/>
      <c r="V113" s="959"/>
      <c r="W113" s="959"/>
      <c r="X113" s="959"/>
      <c r="Y113" s="959"/>
      <c r="Z113" s="960"/>
      <c r="AA113" s="973">
        <v>153998</v>
      </c>
      <c r="AB113" s="974"/>
      <c r="AC113" s="974"/>
      <c r="AD113" s="974"/>
      <c r="AE113" s="975"/>
      <c r="AF113" s="976">
        <v>155794</v>
      </c>
      <c r="AG113" s="974"/>
      <c r="AH113" s="974"/>
      <c r="AI113" s="974"/>
      <c r="AJ113" s="975"/>
      <c r="AK113" s="976">
        <v>156675</v>
      </c>
      <c r="AL113" s="974"/>
      <c r="AM113" s="974"/>
      <c r="AN113" s="974"/>
      <c r="AO113" s="975"/>
      <c r="AP113" s="977">
        <v>6.3</v>
      </c>
      <c r="AQ113" s="978"/>
      <c r="AR113" s="978"/>
      <c r="AS113" s="978"/>
      <c r="AT113" s="979"/>
      <c r="AU113" s="944"/>
      <c r="AV113" s="945"/>
      <c r="AW113" s="945"/>
      <c r="AX113" s="945"/>
      <c r="AY113" s="945"/>
      <c r="AZ113" s="958" t="s">
        <v>450</v>
      </c>
      <c r="BA113" s="959"/>
      <c r="BB113" s="959"/>
      <c r="BC113" s="959"/>
      <c r="BD113" s="959"/>
      <c r="BE113" s="959"/>
      <c r="BF113" s="959"/>
      <c r="BG113" s="959"/>
      <c r="BH113" s="959"/>
      <c r="BI113" s="959"/>
      <c r="BJ113" s="959"/>
      <c r="BK113" s="959"/>
      <c r="BL113" s="959"/>
      <c r="BM113" s="959"/>
      <c r="BN113" s="959"/>
      <c r="BO113" s="959"/>
      <c r="BP113" s="960"/>
      <c r="BQ113" s="961" t="s">
        <v>141</v>
      </c>
      <c r="BR113" s="962"/>
      <c r="BS113" s="962"/>
      <c r="BT113" s="962"/>
      <c r="BU113" s="962"/>
      <c r="BV113" s="962" t="s">
        <v>394</v>
      </c>
      <c r="BW113" s="962"/>
      <c r="BX113" s="962"/>
      <c r="BY113" s="962"/>
      <c r="BZ113" s="962"/>
      <c r="CA113" s="962" t="s">
        <v>141</v>
      </c>
      <c r="CB113" s="962"/>
      <c r="CC113" s="962"/>
      <c r="CD113" s="962"/>
      <c r="CE113" s="962"/>
      <c r="CF113" s="956" t="s">
        <v>394</v>
      </c>
      <c r="CG113" s="957"/>
      <c r="CH113" s="957"/>
      <c r="CI113" s="957"/>
      <c r="CJ113" s="957"/>
      <c r="CK113" s="984"/>
      <c r="CL113" s="985"/>
      <c r="CM113" s="958" t="s">
        <v>451</v>
      </c>
      <c r="CN113" s="959"/>
      <c r="CO113" s="959"/>
      <c r="CP113" s="959"/>
      <c r="CQ113" s="959"/>
      <c r="CR113" s="959"/>
      <c r="CS113" s="959"/>
      <c r="CT113" s="959"/>
      <c r="CU113" s="959"/>
      <c r="CV113" s="959"/>
      <c r="CW113" s="959"/>
      <c r="CX113" s="959"/>
      <c r="CY113" s="959"/>
      <c r="CZ113" s="959"/>
      <c r="DA113" s="959"/>
      <c r="DB113" s="959"/>
      <c r="DC113" s="959"/>
      <c r="DD113" s="959"/>
      <c r="DE113" s="959"/>
      <c r="DF113" s="960"/>
      <c r="DG113" s="994" t="s">
        <v>141</v>
      </c>
      <c r="DH113" s="995"/>
      <c r="DI113" s="995"/>
      <c r="DJ113" s="995"/>
      <c r="DK113" s="996"/>
      <c r="DL113" s="997" t="s">
        <v>141</v>
      </c>
      <c r="DM113" s="995"/>
      <c r="DN113" s="995"/>
      <c r="DO113" s="995"/>
      <c r="DP113" s="996"/>
      <c r="DQ113" s="997" t="s">
        <v>141</v>
      </c>
      <c r="DR113" s="995"/>
      <c r="DS113" s="995"/>
      <c r="DT113" s="995"/>
      <c r="DU113" s="996"/>
      <c r="DV113" s="998" t="s">
        <v>443</v>
      </c>
      <c r="DW113" s="999"/>
      <c r="DX113" s="999"/>
      <c r="DY113" s="999"/>
      <c r="DZ113" s="1000"/>
    </row>
    <row r="114" spans="1:130" s="230" customFormat="1" ht="26.25" customHeight="1" x14ac:dyDescent="0.2">
      <c r="A114" s="990"/>
      <c r="B114" s="991"/>
      <c r="C114" s="959" t="s">
        <v>452</v>
      </c>
      <c r="D114" s="959"/>
      <c r="E114" s="959"/>
      <c r="F114" s="959"/>
      <c r="G114" s="959"/>
      <c r="H114" s="959"/>
      <c r="I114" s="959"/>
      <c r="J114" s="959"/>
      <c r="K114" s="959"/>
      <c r="L114" s="959"/>
      <c r="M114" s="959"/>
      <c r="N114" s="959"/>
      <c r="O114" s="959"/>
      <c r="P114" s="959"/>
      <c r="Q114" s="959"/>
      <c r="R114" s="959"/>
      <c r="S114" s="959"/>
      <c r="T114" s="959"/>
      <c r="U114" s="959"/>
      <c r="V114" s="959"/>
      <c r="W114" s="959"/>
      <c r="X114" s="959"/>
      <c r="Y114" s="959"/>
      <c r="Z114" s="960"/>
      <c r="AA114" s="994" t="s">
        <v>394</v>
      </c>
      <c r="AB114" s="995"/>
      <c r="AC114" s="995"/>
      <c r="AD114" s="995"/>
      <c r="AE114" s="996"/>
      <c r="AF114" s="997" t="s">
        <v>141</v>
      </c>
      <c r="AG114" s="995"/>
      <c r="AH114" s="995"/>
      <c r="AI114" s="995"/>
      <c r="AJ114" s="996"/>
      <c r="AK114" s="997" t="s">
        <v>443</v>
      </c>
      <c r="AL114" s="995"/>
      <c r="AM114" s="995"/>
      <c r="AN114" s="995"/>
      <c r="AO114" s="996"/>
      <c r="AP114" s="998" t="s">
        <v>443</v>
      </c>
      <c r="AQ114" s="999"/>
      <c r="AR114" s="999"/>
      <c r="AS114" s="999"/>
      <c r="AT114" s="1000"/>
      <c r="AU114" s="944"/>
      <c r="AV114" s="945"/>
      <c r="AW114" s="945"/>
      <c r="AX114" s="945"/>
      <c r="AY114" s="945"/>
      <c r="AZ114" s="958" t="s">
        <v>453</v>
      </c>
      <c r="BA114" s="959"/>
      <c r="BB114" s="959"/>
      <c r="BC114" s="959"/>
      <c r="BD114" s="959"/>
      <c r="BE114" s="959"/>
      <c r="BF114" s="959"/>
      <c r="BG114" s="959"/>
      <c r="BH114" s="959"/>
      <c r="BI114" s="959"/>
      <c r="BJ114" s="959"/>
      <c r="BK114" s="959"/>
      <c r="BL114" s="959"/>
      <c r="BM114" s="959"/>
      <c r="BN114" s="959"/>
      <c r="BO114" s="959"/>
      <c r="BP114" s="960"/>
      <c r="BQ114" s="961">
        <v>494042</v>
      </c>
      <c r="BR114" s="962"/>
      <c r="BS114" s="962"/>
      <c r="BT114" s="962"/>
      <c r="BU114" s="962"/>
      <c r="BV114" s="962">
        <v>534443</v>
      </c>
      <c r="BW114" s="962"/>
      <c r="BX114" s="962"/>
      <c r="BY114" s="962"/>
      <c r="BZ114" s="962"/>
      <c r="CA114" s="962">
        <v>545203</v>
      </c>
      <c r="CB114" s="962"/>
      <c r="CC114" s="962"/>
      <c r="CD114" s="962"/>
      <c r="CE114" s="962"/>
      <c r="CF114" s="956">
        <v>22</v>
      </c>
      <c r="CG114" s="957"/>
      <c r="CH114" s="957"/>
      <c r="CI114" s="957"/>
      <c r="CJ114" s="957"/>
      <c r="CK114" s="984"/>
      <c r="CL114" s="985"/>
      <c r="CM114" s="958" t="s">
        <v>454</v>
      </c>
      <c r="CN114" s="959"/>
      <c r="CO114" s="959"/>
      <c r="CP114" s="959"/>
      <c r="CQ114" s="959"/>
      <c r="CR114" s="959"/>
      <c r="CS114" s="959"/>
      <c r="CT114" s="959"/>
      <c r="CU114" s="959"/>
      <c r="CV114" s="959"/>
      <c r="CW114" s="959"/>
      <c r="CX114" s="959"/>
      <c r="CY114" s="959"/>
      <c r="CZ114" s="959"/>
      <c r="DA114" s="959"/>
      <c r="DB114" s="959"/>
      <c r="DC114" s="959"/>
      <c r="DD114" s="959"/>
      <c r="DE114" s="959"/>
      <c r="DF114" s="960"/>
      <c r="DG114" s="994" t="s">
        <v>141</v>
      </c>
      <c r="DH114" s="995"/>
      <c r="DI114" s="995"/>
      <c r="DJ114" s="995"/>
      <c r="DK114" s="996"/>
      <c r="DL114" s="997" t="s">
        <v>394</v>
      </c>
      <c r="DM114" s="995"/>
      <c r="DN114" s="995"/>
      <c r="DO114" s="995"/>
      <c r="DP114" s="996"/>
      <c r="DQ114" s="997" t="s">
        <v>443</v>
      </c>
      <c r="DR114" s="995"/>
      <c r="DS114" s="995"/>
      <c r="DT114" s="995"/>
      <c r="DU114" s="996"/>
      <c r="DV114" s="998" t="s">
        <v>443</v>
      </c>
      <c r="DW114" s="999"/>
      <c r="DX114" s="999"/>
      <c r="DY114" s="999"/>
      <c r="DZ114" s="1000"/>
    </row>
    <row r="115" spans="1:130" s="230" customFormat="1" ht="26.25" customHeight="1" x14ac:dyDescent="0.2">
      <c r="A115" s="990"/>
      <c r="B115" s="991"/>
      <c r="C115" s="959" t="s">
        <v>455</v>
      </c>
      <c r="D115" s="959"/>
      <c r="E115" s="959"/>
      <c r="F115" s="959"/>
      <c r="G115" s="959"/>
      <c r="H115" s="959"/>
      <c r="I115" s="959"/>
      <c r="J115" s="959"/>
      <c r="K115" s="959"/>
      <c r="L115" s="959"/>
      <c r="M115" s="959"/>
      <c r="N115" s="959"/>
      <c r="O115" s="959"/>
      <c r="P115" s="959"/>
      <c r="Q115" s="959"/>
      <c r="R115" s="959"/>
      <c r="S115" s="959"/>
      <c r="T115" s="959"/>
      <c r="U115" s="959"/>
      <c r="V115" s="959"/>
      <c r="W115" s="959"/>
      <c r="X115" s="959"/>
      <c r="Y115" s="959"/>
      <c r="Z115" s="960"/>
      <c r="AA115" s="973">
        <v>31270</v>
      </c>
      <c r="AB115" s="974"/>
      <c r="AC115" s="974"/>
      <c r="AD115" s="974"/>
      <c r="AE115" s="975"/>
      <c r="AF115" s="976">
        <v>31398</v>
      </c>
      <c r="AG115" s="974"/>
      <c r="AH115" s="974"/>
      <c r="AI115" s="974"/>
      <c r="AJ115" s="975"/>
      <c r="AK115" s="976">
        <v>17994</v>
      </c>
      <c r="AL115" s="974"/>
      <c r="AM115" s="974"/>
      <c r="AN115" s="974"/>
      <c r="AO115" s="975"/>
      <c r="AP115" s="977">
        <v>0.7</v>
      </c>
      <c r="AQ115" s="978"/>
      <c r="AR115" s="978"/>
      <c r="AS115" s="978"/>
      <c r="AT115" s="979"/>
      <c r="AU115" s="944"/>
      <c r="AV115" s="945"/>
      <c r="AW115" s="945"/>
      <c r="AX115" s="945"/>
      <c r="AY115" s="945"/>
      <c r="AZ115" s="958" t="s">
        <v>456</v>
      </c>
      <c r="BA115" s="959"/>
      <c r="BB115" s="959"/>
      <c r="BC115" s="959"/>
      <c r="BD115" s="959"/>
      <c r="BE115" s="959"/>
      <c r="BF115" s="959"/>
      <c r="BG115" s="959"/>
      <c r="BH115" s="959"/>
      <c r="BI115" s="959"/>
      <c r="BJ115" s="959"/>
      <c r="BK115" s="959"/>
      <c r="BL115" s="959"/>
      <c r="BM115" s="959"/>
      <c r="BN115" s="959"/>
      <c r="BO115" s="959"/>
      <c r="BP115" s="960"/>
      <c r="BQ115" s="961" t="s">
        <v>141</v>
      </c>
      <c r="BR115" s="962"/>
      <c r="BS115" s="962"/>
      <c r="BT115" s="962"/>
      <c r="BU115" s="962"/>
      <c r="BV115" s="962" t="s">
        <v>141</v>
      </c>
      <c r="BW115" s="962"/>
      <c r="BX115" s="962"/>
      <c r="BY115" s="962"/>
      <c r="BZ115" s="962"/>
      <c r="CA115" s="962" t="s">
        <v>141</v>
      </c>
      <c r="CB115" s="962"/>
      <c r="CC115" s="962"/>
      <c r="CD115" s="962"/>
      <c r="CE115" s="962"/>
      <c r="CF115" s="956" t="s">
        <v>141</v>
      </c>
      <c r="CG115" s="957"/>
      <c r="CH115" s="957"/>
      <c r="CI115" s="957"/>
      <c r="CJ115" s="957"/>
      <c r="CK115" s="984"/>
      <c r="CL115" s="985"/>
      <c r="CM115" s="958" t="s">
        <v>457</v>
      </c>
      <c r="CN115" s="959"/>
      <c r="CO115" s="959"/>
      <c r="CP115" s="959"/>
      <c r="CQ115" s="959"/>
      <c r="CR115" s="959"/>
      <c r="CS115" s="959"/>
      <c r="CT115" s="959"/>
      <c r="CU115" s="959"/>
      <c r="CV115" s="959"/>
      <c r="CW115" s="959"/>
      <c r="CX115" s="959"/>
      <c r="CY115" s="959"/>
      <c r="CZ115" s="959"/>
      <c r="DA115" s="959"/>
      <c r="DB115" s="959"/>
      <c r="DC115" s="959"/>
      <c r="DD115" s="959"/>
      <c r="DE115" s="959"/>
      <c r="DF115" s="960"/>
      <c r="DG115" s="994" t="s">
        <v>443</v>
      </c>
      <c r="DH115" s="995"/>
      <c r="DI115" s="995"/>
      <c r="DJ115" s="995"/>
      <c r="DK115" s="996"/>
      <c r="DL115" s="997" t="s">
        <v>141</v>
      </c>
      <c r="DM115" s="995"/>
      <c r="DN115" s="995"/>
      <c r="DO115" s="995"/>
      <c r="DP115" s="996"/>
      <c r="DQ115" s="997" t="s">
        <v>443</v>
      </c>
      <c r="DR115" s="995"/>
      <c r="DS115" s="995"/>
      <c r="DT115" s="995"/>
      <c r="DU115" s="996"/>
      <c r="DV115" s="998" t="s">
        <v>443</v>
      </c>
      <c r="DW115" s="999"/>
      <c r="DX115" s="999"/>
      <c r="DY115" s="999"/>
      <c r="DZ115" s="1000"/>
    </row>
    <row r="116" spans="1:130" s="230" customFormat="1" ht="26.25" customHeight="1" x14ac:dyDescent="0.2">
      <c r="A116" s="992"/>
      <c r="B116" s="993"/>
      <c r="C116" s="1001" t="s">
        <v>458</v>
      </c>
      <c r="D116" s="1001"/>
      <c r="E116" s="1001"/>
      <c r="F116" s="1001"/>
      <c r="G116" s="1001"/>
      <c r="H116" s="1001"/>
      <c r="I116" s="1001"/>
      <c r="J116" s="1001"/>
      <c r="K116" s="1001"/>
      <c r="L116" s="1001"/>
      <c r="M116" s="1001"/>
      <c r="N116" s="1001"/>
      <c r="O116" s="1001"/>
      <c r="P116" s="1001"/>
      <c r="Q116" s="1001"/>
      <c r="R116" s="1001"/>
      <c r="S116" s="1001"/>
      <c r="T116" s="1001"/>
      <c r="U116" s="1001"/>
      <c r="V116" s="1001"/>
      <c r="W116" s="1001"/>
      <c r="X116" s="1001"/>
      <c r="Y116" s="1001"/>
      <c r="Z116" s="1002"/>
      <c r="AA116" s="994">
        <v>135</v>
      </c>
      <c r="AB116" s="995"/>
      <c r="AC116" s="995"/>
      <c r="AD116" s="995"/>
      <c r="AE116" s="996"/>
      <c r="AF116" s="997">
        <v>48</v>
      </c>
      <c r="AG116" s="995"/>
      <c r="AH116" s="995"/>
      <c r="AI116" s="995"/>
      <c r="AJ116" s="996"/>
      <c r="AK116" s="997">
        <v>264</v>
      </c>
      <c r="AL116" s="995"/>
      <c r="AM116" s="995"/>
      <c r="AN116" s="995"/>
      <c r="AO116" s="996"/>
      <c r="AP116" s="998">
        <v>0</v>
      </c>
      <c r="AQ116" s="999"/>
      <c r="AR116" s="999"/>
      <c r="AS116" s="999"/>
      <c r="AT116" s="1000"/>
      <c r="AU116" s="944"/>
      <c r="AV116" s="945"/>
      <c r="AW116" s="945"/>
      <c r="AX116" s="945"/>
      <c r="AY116" s="945"/>
      <c r="AZ116" s="1003" t="s">
        <v>459</v>
      </c>
      <c r="BA116" s="1004"/>
      <c r="BB116" s="1004"/>
      <c r="BC116" s="1004"/>
      <c r="BD116" s="1004"/>
      <c r="BE116" s="1004"/>
      <c r="BF116" s="1004"/>
      <c r="BG116" s="1004"/>
      <c r="BH116" s="1004"/>
      <c r="BI116" s="1004"/>
      <c r="BJ116" s="1004"/>
      <c r="BK116" s="1004"/>
      <c r="BL116" s="1004"/>
      <c r="BM116" s="1004"/>
      <c r="BN116" s="1004"/>
      <c r="BO116" s="1004"/>
      <c r="BP116" s="1005"/>
      <c r="BQ116" s="961" t="s">
        <v>141</v>
      </c>
      <c r="BR116" s="962"/>
      <c r="BS116" s="962"/>
      <c r="BT116" s="962"/>
      <c r="BU116" s="962"/>
      <c r="BV116" s="962" t="s">
        <v>141</v>
      </c>
      <c r="BW116" s="962"/>
      <c r="BX116" s="962"/>
      <c r="BY116" s="962"/>
      <c r="BZ116" s="962"/>
      <c r="CA116" s="962" t="s">
        <v>394</v>
      </c>
      <c r="CB116" s="962"/>
      <c r="CC116" s="962"/>
      <c r="CD116" s="962"/>
      <c r="CE116" s="962"/>
      <c r="CF116" s="956" t="s">
        <v>394</v>
      </c>
      <c r="CG116" s="957"/>
      <c r="CH116" s="957"/>
      <c r="CI116" s="957"/>
      <c r="CJ116" s="957"/>
      <c r="CK116" s="984"/>
      <c r="CL116" s="985"/>
      <c r="CM116" s="958" t="s">
        <v>460</v>
      </c>
      <c r="CN116" s="959"/>
      <c r="CO116" s="959"/>
      <c r="CP116" s="959"/>
      <c r="CQ116" s="959"/>
      <c r="CR116" s="959"/>
      <c r="CS116" s="959"/>
      <c r="CT116" s="959"/>
      <c r="CU116" s="959"/>
      <c r="CV116" s="959"/>
      <c r="CW116" s="959"/>
      <c r="CX116" s="959"/>
      <c r="CY116" s="959"/>
      <c r="CZ116" s="959"/>
      <c r="DA116" s="959"/>
      <c r="DB116" s="959"/>
      <c r="DC116" s="959"/>
      <c r="DD116" s="959"/>
      <c r="DE116" s="959"/>
      <c r="DF116" s="960"/>
      <c r="DG116" s="994" t="s">
        <v>141</v>
      </c>
      <c r="DH116" s="995"/>
      <c r="DI116" s="995"/>
      <c r="DJ116" s="995"/>
      <c r="DK116" s="996"/>
      <c r="DL116" s="997" t="s">
        <v>443</v>
      </c>
      <c r="DM116" s="995"/>
      <c r="DN116" s="995"/>
      <c r="DO116" s="995"/>
      <c r="DP116" s="996"/>
      <c r="DQ116" s="997" t="s">
        <v>141</v>
      </c>
      <c r="DR116" s="995"/>
      <c r="DS116" s="995"/>
      <c r="DT116" s="995"/>
      <c r="DU116" s="996"/>
      <c r="DV116" s="998" t="s">
        <v>141</v>
      </c>
      <c r="DW116" s="999"/>
      <c r="DX116" s="999"/>
      <c r="DY116" s="999"/>
      <c r="DZ116" s="1000"/>
    </row>
    <row r="117" spans="1:130" s="230" customFormat="1" ht="26.25" customHeight="1" x14ac:dyDescent="0.2">
      <c r="A117" s="948" t="s">
        <v>191</v>
      </c>
      <c r="B117" s="929"/>
      <c r="C117" s="929"/>
      <c r="D117" s="929"/>
      <c r="E117" s="929"/>
      <c r="F117" s="929"/>
      <c r="G117" s="929"/>
      <c r="H117" s="929"/>
      <c r="I117" s="929"/>
      <c r="J117" s="929"/>
      <c r="K117" s="929"/>
      <c r="L117" s="929"/>
      <c r="M117" s="929"/>
      <c r="N117" s="929"/>
      <c r="O117" s="929"/>
      <c r="P117" s="929"/>
      <c r="Q117" s="929"/>
      <c r="R117" s="929"/>
      <c r="S117" s="929"/>
      <c r="T117" s="929"/>
      <c r="U117" s="929"/>
      <c r="V117" s="929"/>
      <c r="W117" s="929"/>
      <c r="X117" s="929"/>
      <c r="Y117" s="1013" t="s">
        <v>461</v>
      </c>
      <c r="Z117" s="930"/>
      <c r="AA117" s="1014">
        <v>951539</v>
      </c>
      <c r="AB117" s="1015"/>
      <c r="AC117" s="1015"/>
      <c r="AD117" s="1015"/>
      <c r="AE117" s="1016"/>
      <c r="AF117" s="1017">
        <v>967419</v>
      </c>
      <c r="AG117" s="1015"/>
      <c r="AH117" s="1015"/>
      <c r="AI117" s="1015"/>
      <c r="AJ117" s="1016"/>
      <c r="AK117" s="1017">
        <v>950160</v>
      </c>
      <c r="AL117" s="1015"/>
      <c r="AM117" s="1015"/>
      <c r="AN117" s="1015"/>
      <c r="AO117" s="1016"/>
      <c r="AP117" s="1018"/>
      <c r="AQ117" s="1019"/>
      <c r="AR117" s="1019"/>
      <c r="AS117" s="1019"/>
      <c r="AT117" s="1020"/>
      <c r="AU117" s="944"/>
      <c r="AV117" s="945"/>
      <c r="AW117" s="945"/>
      <c r="AX117" s="945"/>
      <c r="AY117" s="945"/>
      <c r="AZ117" s="1010" t="s">
        <v>462</v>
      </c>
      <c r="BA117" s="1011"/>
      <c r="BB117" s="1011"/>
      <c r="BC117" s="1011"/>
      <c r="BD117" s="1011"/>
      <c r="BE117" s="1011"/>
      <c r="BF117" s="1011"/>
      <c r="BG117" s="1011"/>
      <c r="BH117" s="1011"/>
      <c r="BI117" s="1011"/>
      <c r="BJ117" s="1011"/>
      <c r="BK117" s="1011"/>
      <c r="BL117" s="1011"/>
      <c r="BM117" s="1011"/>
      <c r="BN117" s="1011"/>
      <c r="BO117" s="1011"/>
      <c r="BP117" s="1012"/>
      <c r="BQ117" s="961" t="s">
        <v>443</v>
      </c>
      <c r="BR117" s="962"/>
      <c r="BS117" s="962"/>
      <c r="BT117" s="962"/>
      <c r="BU117" s="962"/>
      <c r="BV117" s="962" t="s">
        <v>443</v>
      </c>
      <c r="BW117" s="962"/>
      <c r="BX117" s="962"/>
      <c r="BY117" s="962"/>
      <c r="BZ117" s="962"/>
      <c r="CA117" s="962" t="s">
        <v>443</v>
      </c>
      <c r="CB117" s="962"/>
      <c r="CC117" s="962"/>
      <c r="CD117" s="962"/>
      <c r="CE117" s="962"/>
      <c r="CF117" s="956" t="s">
        <v>443</v>
      </c>
      <c r="CG117" s="957"/>
      <c r="CH117" s="957"/>
      <c r="CI117" s="957"/>
      <c r="CJ117" s="957"/>
      <c r="CK117" s="984"/>
      <c r="CL117" s="985"/>
      <c r="CM117" s="958" t="s">
        <v>463</v>
      </c>
      <c r="CN117" s="959"/>
      <c r="CO117" s="959"/>
      <c r="CP117" s="959"/>
      <c r="CQ117" s="959"/>
      <c r="CR117" s="959"/>
      <c r="CS117" s="959"/>
      <c r="CT117" s="959"/>
      <c r="CU117" s="959"/>
      <c r="CV117" s="959"/>
      <c r="CW117" s="959"/>
      <c r="CX117" s="959"/>
      <c r="CY117" s="959"/>
      <c r="CZ117" s="959"/>
      <c r="DA117" s="959"/>
      <c r="DB117" s="959"/>
      <c r="DC117" s="959"/>
      <c r="DD117" s="959"/>
      <c r="DE117" s="959"/>
      <c r="DF117" s="960"/>
      <c r="DG117" s="994" t="s">
        <v>443</v>
      </c>
      <c r="DH117" s="995"/>
      <c r="DI117" s="995"/>
      <c r="DJ117" s="995"/>
      <c r="DK117" s="996"/>
      <c r="DL117" s="997" t="s">
        <v>443</v>
      </c>
      <c r="DM117" s="995"/>
      <c r="DN117" s="995"/>
      <c r="DO117" s="995"/>
      <c r="DP117" s="996"/>
      <c r="DQ117" s="997" t="s">
        <v>141</v>
      </c>
      <c r="DR117" s="995"/>
      <c r="DS117" s="995"/>
      <c r="DT117" s="995"/>
      <c r="DU117" s="996"/>
      <c r="DV117" s="998" t="s">
        <v>443</v>
      </c>
      <c r="DW117" s="999"/>
      <c r="DX117" s="999"/>
      <c r="DY117" s="999"/>
      <c r="DZ117" s="1000"/>
    </row>
    <row r="118" spans="1:130" s="230" customFormat="1" ht="26.25" customHeight="1" x14ac:dyDescent="0.2">
      <c r="A118" s="948" t="s">
        <v>436</v>
      </c>
      <c r="B118" s="929"/>
      <c r="C118" s="929"/>
      <c r="D118" s="929"/>
      <c r="E118" s="929"/>
      <c r="F118" s="929"/>
      <c r="G118" s="929"/>
      <c r="H118" s="929"/>
      <c r="I118" s="929"/>
      <c r="J118" s="929"/>
      <c r="K118" s="929"/>
      <c r="L118" s="929"/>
      <c r="M118" s="929"/>
      <c r="N118" s="929"/>
      <c r="O118" s="929"/>
      <c r="P118" s="929"/>
      <c r="Q118" s="929"/>
      <c r="R118" s="929"/>
      <c r="S118" s="929"/>
      <c r="T118" s="929"/>
      <c r="U118" s="929"/>
      <c r="V118" s="929"/>
      <c r="W118" s="929"/>
      <c r="X118" s="929"/>
      <c r="Y118" s="929"/>
      <c r="Z118" s="930"/>
      <c r="AA118" s="928" t="s">
        <v>433</v>
      </c>
      <c r="AB118" s="929"/>
      <c r="AC118" s="929"/>
      <c r="AD118" s="929"/>
      <c r="AE118" s="930"/>
      <c r="AF118" s="928" t="s">
        <v>434</v>
      </c>
      <c r="AG118" s="929"/>
      <c r="AH118" s="929"/>
      <c r="AI118" s="929"/>
      <c r="AJ118" s="930"/>
      <c r="AK118" s="928" t="s">
        <v>310</v>
      </c>
      <c r="AL118" s="929"/>
      <c r="AM118" s="929"/>
      <c r="AN118" s="929"/>
      <c r="AO118" s="930"/>
      <c r="AP118" s="1006" t="s">
        <v>435</v>
      </c>
      <c r="AQ118" s="1007"/>
      <c r="AR118" s="1007"/>
      <c r="AS118" s="1007"/>
      <c r="AT118" s="1008"/>
      <c r="AU118" s="944"/>
      <c r="AV118" s="945"/>
      <c r="AW118" s="945"/>
      <c r="AX118" s="945"/>
      <c r="AY118" s="945"/>
      <c r="AZ118" s="1009" t="s">
        <v>464</v>
      </c>
      <c r="BA118" s="1001"/>
      <c r="BB118" s="1001"/>
      <c r="BC118" s="1001"/>
      <c r="BD118" s="1001"/>
      <c r="BE118" s="1001"/>
      <c r="BF118" s="1001"/>
      <c r="BG118" s="1001"/>
      <c r="BH118" s="1001"/>
      <c r="BI118" s="1001"/>
      <c r="BJ118" s="1001"/>
      <c r="BK118" s="1001"/>
      <c r="BL118" s="1001"/>
      <c r="BM118" s="1001"/>
      <c r="BN118" s="1001"/>
      <c r="BO118" s="1001"/>
      <c r="BP118" s="1002"/>
      <c r="BQ118" s="1035" t="s">
        <v>141</v>
      </c>
      <c r="BR118" s="1036"/>
      <c r="BS118" s="1036"/>
      <c r="BT118" s="1036"/>
      <c r="BU118" s="1036"/>
      <c r="BV118" s="1036" t="s">
        <v>141</v>
      </c>
      <c r="BW118" s="1036"/>
      <c r="BX118" s="1036"/>
      <c r="BY118" s="1036"/>
      <c r="BZ118" s="1036"/>
      <c r="CA118" s="1036" t="s">
        <v>141</v>
      </c>
      <c r="CB118" s="1036"/>
      <c r="CC118" s="1036"/>
      <c r="CD118" s="1036"/>
      <c r="CE118" s="1036"/>
      <c r="CF118" s="956" t="s">
        <v>394</v>
      </c>
      <c r="CG118" s="957"/>
      <c r="CH118" s="957"/>
      <c r="CI118" s="957"/>
      <c r="CJ118" s="957"/>
      <c r="CK118" s="984"/>
      <c r="CL118" s="985"/>
      <c r="CM118" s="958" t="s">
        <v>465</v>
      </c>
      <c r="CN118" s="959"/>
      <c r="CO118" s="959"/>
      <c r="CP118" s="959"/>
      <c r="CQ118" s="959"/>
      <c r="CR118" s="959"/>
      <c r="CS118" s="959"/>
      <c r="CT118" s="959"/>
      <c r="CU118" s="959"/>
      <c r="CV118" s="959"/>
      <c r="CW118" s="959"/>
      <c r="CX118" s="959"/>
      <c r="CY118" s="959"/>
      <c r="CZ118" s="959"/>
      <c r="DA118" s="959"/>
      <c r="DB118" s="959"/>
      <c r="DC118" s="959"/>
      <c r="DD118" s="959"/>
      <c r="DE118" s="959"/>
      <c r="DF118" s="960"/>
      <c r="DG118" s="994" t="s">
        <v>394</v>
      </c>
      <c r="DH118" s="995"/>
      <c r="DI118" s="995"/>
      <c r="DJ118" s="995"/>
      <c r="DK118" s="996"/>
      <c r="DL118" s="997" t="s">
        <v>443</v>
      </c>
      <c r="DM118" s="995"/>
      <c r="DN118" s="995"/>
      <c r="DO118" s="995"/>
      <c r="DP118" s="996"/>
      <c r="DQ118" s="997" t="s">
        <v>141</v>
      </c>
      <c r="DR118" s="995"/>
      <c r="DS118" s="995"/>
      <c r="DT118" s="995"/>
      <c r="DU118" s="996"/>
      <c r="DV118" s="998" t="s">
        <v>141</v>
      </c>
      <c r="DW118" s="999"/>
      <c r="DX118" s="999"/>
      <c r="DY118" s="999"/>
      <c r="DZ118" s="1000"/>
    </row>
    <row r="119" spans="1:130" s="230" customFormat="1" ht="26.25" customHeight="1" x14ac:dyDescent="0.2">
      <c r="A119" s="1093" t="s">
        <v>439</v>
      </c>
      <c r="B119" s="983"/>
      <c r="C119" s="965" t="s">
        <v>440</v>
      </c>
      <c r="D119" s="933"/>
      <c r="E119" s="933"/>
      <c r="F119" s="933"/>
      <c r="G119" s="933"/>
      <c r="H119" s="933"/>
      <c r="I119" s="933"/>
      <c r="J119" s="933"/>
      <c r="K119" s="933"/>
      <c r="L119" s="933"/>
      <c r="M119" s="933"/>
      <c r="N119" s="933"/>
      <c r="O119" s="933"/>
      <c r="P119" s="933"/>
      <c r="Q119" s="933"/>
      <c r="R119" s="933"/>
      <c r="S119" s="933"/>
      <c r="T119" s="933"/>
      <c r="U119" s="933"/>
      <c r="V119" s="933"/>
      <c r="W119" s="933"/>
      <c r="X119" s="933"/>
      <c r="Y119" s="933"/>
      <c r="Z119" s="934"/>
      <c r="AA119" s="935" t="s">
        <v>394</v>
      </c>
      <c r="AB119" s="936"/>
      <c r="AC119" s="936"/>
      <c r="AD119" s="936"/>
      <c r="AE119" s="937"/>
      <c r="AF119" s="938" t="s">
        <v>443</v>
      </c>
      <c r="AG119" s="936"/>
      <c r="AH119" s="936"/>
      <c r="AI119" s="936"/>
      <c r="AJ119" s="937"/>
      <c r="AK119" s="938" t="s">
        <v>443</v>
      </c>
      <c r="AL119" s="936"/>
      <c r="AM119" s="936"/>
      <c r="AN119" s="936"/>
      <c r="AO119" s="937"/>
      <c r="AP119" s="939" t="s">
        <v>141</v>
      </c>
      <c r="AQ119" s="940"/>
      <c r="AR119" s="940"/>
      <c r="AS119" s="940"/>
      <c r="AT119" s="941"/>
      <c r="AU119" s="946"/>
      <c r="AV119" s="947"/>
      <c r="AW119" s="947"/>
      <c r="AX119" s="947"/>
      <c r="AY119" s="947"/>
      <c r="AZ119" s="251" t="s">
        <v>191</v>
      </c>
      <c r="BA119" s="251"/>
      <c r="BB119" s="251"/>
      <c r="BC119" s="251"/>
      <c r="BD119" s="251"/>
      <c r="BE119" s="251"/>
      <c r="BF119" s="251"/>
      <c r="BG119" s="251"/>
      <c r="BH119" s="251"/>
      <c r="BI119" s="251"/>
      <c r="BJ119" s="251"/>
      <c r="BK119" s="251"/>
      <c r="BL119" s="251"/>
      <c r="BM119" s="251"/>
      <c r="BN119" s="251"/>
      <c r="BO119" s="1013" t="s">
        <v>466</v>
      </c>
      <c r="BP119" s="1041"/>
      <c r="BQ119" s="1035">
        <v>8726095</v>
      </c>
      <c r="BR119" s="1036"/>
      <c r="BS119" s="1036"/>
      <c r="BT119" s="1036"/>
      <c r="BU119" s="1036"/>
      <c r="BV119" s="1036">
        <v>8225427</v>
      </c>
      <c r="BW119" s="1036"/>
      <c r="BX119" s="1036"/>
      <c r="BY119" s="1036"/>
      <c r="BZ119" s="1036"/>
      <c r="CA119" s="1036">
        <v>7781683</v>
      </c>
      <c r="CB119" s="1036"/>
      <c r="CC119" s="1036"/>
      <c r="CD119" s="1036"/>
      <c r="CE119" s="1036"/>
      <c r="CF119" s="1037"/>
      <c r="CG119" s="1038"/>
      <c r="CH119" s="1038"/>
      <c r="CI119" s="1038"/>
      <c r="CJ119" s="1039"/>
      <c r="CK119" s="986"/>
      <c r="CL119" s="987"/>
      <c r="CM119" s="1009" t="s">
        <v>467</v>
      </c>
      <c r="CN119" s="1001"/>
      <c r="CO119" s="1001"/>
      <c r="CP119" s="1001"/>
      <c r="CQ119" s="1001"/>
      <c r="CR119" s="1001"/>
      <c r="CS119" s="1001"/>
      <c r="CT119" s="1001"/>
      <c r="CU119" s="1001"/>
      <c r="CV119" s="1001"/>
      <c r="CW119" s="1001"/>
      <c r="CX119" s="1001"/>
      <c r="CY119" s="1001"/>
      <c r="CZ119" s="1001"/>
      <c r="DA119" s="1001"/>
      <c r="DB119" s="1001"/>
      <c r="DC119" s="1001"/>
      <c r="DD119" s="1001"/>
      <c r="DE119" s="1001"/>
      <c r="DF119" s="1002"/>
      <c r="DG119" s="1040" t="s">
        <v>394</v>
      </c>
      <c r="DH119" s="1022"/>
      <c r="DI119" s="1022"/>
      <c r="DJ119" s="1022"/>
      <c r="DK119" s="1023"/>
      <c r="DL119" s="1021" t="s">
        <v>141</v>
      </c>
      <c r="DM119" s="1022"/>
      <c r="DN119" s="1022"/>
      <c r="DO119" s="1022"/>
      <c r="DP119" s="1023"/>
      <c r="DQ119" s="1021">
        <v>46777</v>
      </c>
      <c r="DR119" s="1022"/>
      <c r="DS119" s="1022"/>
      <c r="DT119" s="1022"/>
      <c r="DU119" s="1023"/>
      <c r="DV119" s="1024">
        <v>1.9</v>
      </c>
      <c r="DW119" s="1025"/>
      <c r="DX119" s="1025"/>
      <c r="DY119" s="1025"/>
      <c r="DZ119" s="1026"/>
    </row>
    <row r="120" spans="1:130" s="230" customFormat="1" ht="26.25" customHeight="1" x14ac:dyDescent="0.2">
      <c r="A120" s="1094"/>
      <c r="B120" s="985"/>
      <c r="C120" s="958" t="s">
        <v>444</v>
      </c>
      <c r="D120" s="959"/>
      <c r="E120" s="959"/>
      <c r="F120" s="959"/>
      <c r="G120" s="959"/>
      <c r="H120" s="959"/>
      <c r="I120" s="959"/>
      <c r="J120" s="959"/>
      <c r="K120" s="959"/>
      <c r="L120" s="959"/>
      <c r="M120" s="959"/>
      <c r="N120" s="959"/>
      <c r="O120" s="959"/>
      <c r="P120" s="959"/>
      <c r="Q120" s="959"/>
      <c r="R120" s="959"/>
      <c r="S120" s="959"/>
      <c r="T120" s="959"/>
      <c r="U120" s="959"/>
      <c r="V120" s="959"/>
      <c r="W120" s="959"/>
      <c r="X120" s="959"/>
      <c r="Y120" s="959"/>
      <c r="Z120" s="960"/>
      <c r="AA120" s="994" t="s">
        <v>443</v>
      </c>
      <c r="AB120" s="995"/>
      <c r="AC120" s="995"/>
      <c r="AD120" s="995"/>
      <c r="AE120" s="996"/>
      <c r="AF120" s="997" t="s">
        <v>443</v>
      </c>
      <c r="AG120" s="995"/>
      <c r="AH120" s="995"/>
      <c r="AI120" s="995"/>
      <c r="AJ120" s="996"/>
      <c r="AK120" s="997" t="s">
        <v>394</v>
      </c>
      <c r="AL120" s="995"/>
      <c r="AM120" s="995"/>
      <c r="AN120" s="995"/>
      <c r="AO120" s="996"/>
      <c r="AP120" s="998" t="s">
        <v>394</v>
      </c>
      <c r="AQ120" s="999"/>
      <c r="AR120" s="999"/>
      <c r="AS120" s="999"/>
      <c r="AT120" s="1000"/>
      <c r="AU120" s="1027" t="s">
        <v>468</v>
      </c>
      <c r="AV120" s="1028"/>
      <c r="AW120" s="1028"/>
      <c r="AX120" s="1028"/>
      <c r="AY120" s="1029"/>
      <c r="AZ120" s="965" t="s">
        <v>469</v>
      </c>
      <c r="BA120" s="933"/>
      <c r="BB120" s="933"/>
      <c r="BC120" s="933"/>
      <c r="BD120" s="933"/>
      <c r="BE120" s="933"/>
      <c r="BF120" s="933"/>
      <c r="BG120" s="933"/>
      <c r="BH120" s="933"/>
      <c r="BI120" s="933"/>
      <c r="BJ120" s="933"/>
      <c r="BK120" s="933"/>
      <c r="BL120" s="933"/>
      <c r="BM120" s="933"/>
      <c r="BN120" s="933"/>
      <c r="BO120" s="933"/>
      <c r="BP120" s="934"/>
      <c r="BQ120" s="966">
        <v>1498922</v>
      </c>
      <c r="BR120" s="967"/>
      <c r="BS120" s="967"/>
      <c r="BT120" s="967"/>
      <c r="BU120" s="967"/>
      <c r="BV120" s="967">
        <v>2042123</v>
      </c>
      <c r="BW120" s="967"/>
      <c r="BX120" s="967"/>
      <c r="BY120" s="967"/>
      <c r="BZ120" s="967"/>
      <c r="CA120" s="967">
        <v>2145730</v>
      </c>
      <c r="CB120" s="967"/>
      <c r="CC120" s="967"/>
      <c r="CD120" s="967"/>
      <c r="CE120" s="967"/>
      <c r="CF120" s="980">
        <v>86.5</v>
      </c>
      <c r="CG120" s="981"/>
      <c r="CH120" s="981"/>
      <c r="CI120" s="981"/>
      <c r="CJ120" s="981"/>
      <c r="CK120" s="1042" t="s">
        <v>470</v>
      </c>
      <c r="CL120" s="1043"/>
      <c r="CM120" s="1043"/>
      <c r="CN120" s="1043"/>
      <c r="CO120" s="1044"/>
      <c r="CP120" s="1050" t="s">
        <v>471</v>
      </c>
      <c r="CQ120" s="1051"/>
      <c r="CR120" s="1051"/>
      <c r="CS120" s="1051"/>
      <c r="CT120" s="1051"/>
      <c r="CU120" s="1051"/>
      <c r="CV120" s="1051"/>
      <c r="CW120" s="1051"/>
      <c r="CX120" s="1051"/>
      <c r="CY120" s="1051"/>
      <c r="CZ120" s="1051"/>
      <c r="DA120" s="1051"/>
      <c r="DB120" s="1051"/>
      <c r="DC120" s="1051"/>
      <c r="DD120" s="1051"/>
      <c r="DE120" s="1051"/>
      <c r="DF120" s="1052"/>
      <c r="DG120" s="966">
        <v>1067247</v>
      </c>
      <c r="DH120" s="967"/>
      <c r="DI120" s="967"/>
      <c r="DJ120" s="967"/>
      <c r="DK120" s="967"/>
      <c r="DL120" s="967">
        <v>937662</v>
      </c>
      <c r="DM120" s="967"/>
      <c r="DN120" s="967"/>
      <c r="DO120" s="967"/>
      <c r="DP120" s="967"/>
      <c r="DQ120" s="967">
        <v>852641</v>
      </c>
      <c r="DR120" s="967"/>
      <c r="DS120" s="967"/>
      <c r="DT120" s="967"/>
      <c r="DU120" s="967"/>
      <c r="DV120" s="968">
        <v>34.4</v>
      </c>
      <c r="DW120" s="968"/>
      <c r="DX120" s="968"/>
      <c r="DY120" s="968"/>
      <c r="DZ120" s="969"/>
    </row>
    <row r="121" spans="1:130" s="230" customFormat="1" ht="26.25" customHeight="1" x14ac:dyDescent="0.2">
      <c r="A121" s="1094"/>
      <c r="B121" s="985"/>
      <c r="C121" s="1010" t="s">
        <v>472</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94" t="s">
        <v>443</v>
      </c>
      <c r="AB121" s="995"/>
      <c r="AC121" s="995"/>
      <c r="AD121" s="995"/>
      <c r="AE121" s="996"/>
      <c r="AF121" s="997" t="s">
        <v>443</v>
      </c>
      <c r="AG121" s="995"/>
      <c r="AH121" s="995"/>
      <c r="AI121" s="995"/>
      <c r="AJ121" s="996"/>
      <c r="AK121" s="997" t="s">
        <v>443</v>
      </c>
      <c r="AL121" s="995"/>
      <c r="AM121" s="995"/>
      <c r="AN121" s="995"/>
      <c r="AO121" s="996"/>
      <c r="AP121" s="998" t="s">
        <v>141</v>
      </c>
      <c r="AQ121" s="999"/>
      <c r="AR121" s="999"/>
      <c r="AS121" s="999"/>
      <c r="AT121" s="1000"/>
      <c r="AU121" s="1030"/>
      <c r="AV121" s="1031"/>
      <c r="AW121" s="1031"/>
      <c r="AX121" s="1031"/>
      <c r="AY121" s="1032"/>
      <c r="AZ121" s="958" t="s">
        <v>473</v>
      </c>
      <c r="BA121" s="959"/>
      <c r="BB121" s="959"/>
      <c r="BC121" s="959"/>
      <c r="BD121" s="959"/>
      <c r="BE121" s="959"/>
      <c r="BF121" s="959"/>
      <c r="BG121" s="959"/>
      <c r="BH121" s="959"/>
      <c r="BI121" s="959"/>
      <c r="BJ121" s="959"/>
      <c r="BK121" s="959"/>
      <c r="BL121" s="959"/>
      <c r="BM121" s="959"/>
      <c r="BN121" s="959"/>
      <c r="BO121" s="959"/>
      <c r="BP121" s="960"/>
      <c r="BQ121" s="961">
        <v>825875</v>
      </c>
      <c r="BR121" s="962"/>
      <c r="BS121" s="962"/>
      <c r="BT121" s="962"/>
      <c r="BU121" s="962"/>
      <c r="BV121" s="962">
        <v>821733</v>
      </c>
      <c r="BW121" s="962"/>
      <c r="BX121" s="962"/>
      <c r="BY121" s="962"/>
      <c r="BZ121" s="962"/>
      <c r="CA121" s="962">
        <v>791100</v>
      </c>
      <c r="CB121" s="962"/>
      <c r="CC121" s="962"/>
      <c r="CD121" s="962"/>
      <c r="CE121" s="962"/>
      <c r="CF121" s="956">
        <v>31.9</v>
      </c>
      <c r="CG121" s="957"/>
      <c r="CH121" s="957"/>
      <c r="CI121" s="957"/>
      <c r="CJ121" s="957"/>
      <c r="CK121" s="1045"/>
      <c r="CL121" s="1046"/>
      <c r="CM121" s="1046"/>
      <c r="CN121" s="1046"/>
      <c r="CO121" s="1047"/>
      <c r="CP121" s="1055" t="s">
        <v>408</v>
      </c>
      <c r="CQ121" s="1056"/>
      <c r="CR121" s="1056"/>
      <c r="CS121" s="1056"/>
      <c r="CT121" s="1056"/>
      <c r="CU121" s="1056"/>
      <c r="CV121" s="1056"/>
      <c r="CW121" s="1056"/>
      <c r="CX121" s="1056"/>
      <c r="CY121" s="1056"/>
      <c r="CZ121" s="1056"/>
      <c r="DA121" s="1056"/>
      <c r="DB121" s="1056"/>
      <c r="DC121" s="1056"/>
      <c r="DD121" s="1056"/>
      <c r="DE121" s="1056"/>
      <c r="DF121" s="1057"/>
      <c r="DG121" s="961">
        <v>3685</v>
      </c>
      <c r="DH121" s="962"/>
      <c r="DI121" s="962"/>
      <c r="DJ121" s="962"/>
      <c r="DK121" s="962"/>
      <c r="DL121" s="962">
        <v>4505</v>
      </c>
      <c r="DM121" s="962"/>
      <c r="DN121" s="962"/>
      <c r="DO121" s="962"/>
      <c r="DP121" s="962"/>
      <c r="DQ121" s="962">
        <v>4521</v>
      </c>
      <c r="DR121" s="962"/>
      <c r="DS121" s="962"/>
      <c r="DT121" s="962"/>
      <c r="DU121" s="962"/>
      <c r="DV121" s="963">
        <v>0.2</v>
      </c>
      <c r="DW121" s="963"/>
      <c r="DX121" s="963"/>
      <c r="DY121" s="963"/>
      <c r="DZ121" s="964"/>
    </row>
    <row r="122" spans="1:130" s="230" customFormat="1" ht="26.25" customHeight="1" x14ac:dyDescent="0.2">
      <c r="A122" s="1094"/>
      <c r="B122" s="985"/>
      <c r="C122" s="958" t="s">
        <v>454</v>
      </c>
      <c r="D122" s="959"/>
      <c r="E122" s="959"/>
      <c r="F122" s="959"/>
      <c r="G122" s="959"/>
      <c r="H122" s="959"/>
      <c r="I122" s="959"/>
      <c r="J122" s="959"/>
      <c r="K122" s="959"/>
      <c r="L122" s="959"/>
      <c r="M122" s="959"/>
      <c r="N122" s="959"/>
      <c r="O122" s="959"/>
      <c r="P122" s="959"/>
      <c r="Q122" s="959"/>
      <c r="R122" s="959"/>
      <c r="S122" s="959"/>
      <c r="T122" s="959"/>
      <c r="U122" s="959"/>
      <c r="V122" s="959"/>
      <c r="W122" s="959"/>
      <c r="X122" s="959"/>
      <c r="Y122" s="959"/>
      <c r="Z122" s="960"/>
      <c r="AA122" s="994" t="s">
        <v>443</v>
      </c>
      <c r="AB122" s="995"/>
      <c r="AC122" s="995"/>
      <c r="AD122" s="995"/>
      <c r="AE122" s="996"/>
      <c r="AF122" s="997" t="s">
        <v>141</v>
      </c>
      <c r="AG122" s="995"/>
      <c r="AH122" s="995"/>
      <c r="AI122" s="995"/>
      <c r="AJ122" s="996"/>
      <c r="AK122" s="997" t="s">
        <v>443</v>
      </c>
      <c r="AL122" s="995"/>
      <c r="AM122" s="995"/>
      <c r="AN122" s="995"/>
      <c r="AO122" s="996"/>
      <c r="AP122" s="998" t="s">
        <v>443</v>
      </c>
      <c r="AQ122" s="999"/>
      <c r="AR122" s="999"/>
      <c r="AS122" s="999"/>
      <c r="AT122" s="1000"/>
      <c r="AU122" s="1030"/>
      <c r="AV122" s="1031"/>
      <c r="AW122" s="1031"/>
      <c r="AX122" s="1031"/>
      <c r="AY122" s="1032"/>
      <c r="AZ122" s="1009" t="s">
        <v>474</v>
      </c>
      <c r="BA122" s="1001"/>
      <c r="BB122" s="1001"/>
      <c r="BC122" s="1001"/>
      <c r="BD122" s="1001"/>
      <c r="BE122" s="1001"/>
      <c r="BF122" s="1001"/>
      <c r="BG122" s="1001"/>
      <c r="BH122" s="1001"/>
      <c r="BI122" s="1001"/>
      <c r="BJ122" s="1001"/>
      <c r="BK122" s="1001"/>
      <c r="BL122" s="1001"/>
      <c r="BM122" s="1001"/>
      <c r="BN122" s="1001"/>
      <c r="BO122" s="1001"/>
      <c r="BP122" s="1002"/>
      <c r="BQ122" s="1035">
        <v>5282441</v>
      </c>
      <c r="BR122" s="1036"/>
      <c r="BS122" s="1036"/>
      <c r="BT122" s="1036"/>
      <c r="BU122" s="1036"/>
      <c r="BV122" s="1036">
        <v>4933036</v>
      </c>
      <c r="BW122" s="1036"/>
      <c r="BX122" s="1036"/>
      <c r="BY122" s="1036"/>
      <c r="BZ122" s="1036"/>
      <c r="CA122" s="1036">
        <v>4510965</v>
      </c>
      <c r="CB122" s="1036"/>
      <c r="CC122" s="1036"/>
      <c r="CD122" s="1036"/>
      <c r="CE122" s="1036"/>
      <c r="CF122" s="1053">
        <v>181.9</v>
      </c>
      <c r="CG122" s="1054"/>
      <c r="CH122" s="1054"/>
      <c r="CI122" s="1054"/>
      <c r="CJ122" s="1054"/>
      <c r="CK122" s="1045"/>
      <c r="CL122" s="1046"/>
      <c r="CM122" s="1046"/>
      <c r="CN122" s="1046"/>
      <c r="CO122" s="1047"/>
      <c r="CP122" s="1055" t="s">
        <v>475</v>
      </c>
      <c r="CQ122" s="1056"/>
      <c r="CR122" s="1056"/>
      <c r="CS122" s="1056"/>
      <c r="CT122" s="1056"/>
      <c r="CU122" s="1056"/>
      <c r="CV122" s="1056"/>
      <c r="CW122" s="1056"/>
      <c r="CX122" s="1056"/>
      <c r="CY122" s="1056"/>
      <c r="CZ122" s="1056"/>
      <c r="DA122" s="1056"/>
      <c r="DB122" s="1056"/>
      <c r="DC122" s="1056"/>
      <c r="DD122" s="1056"/>
      <c r="DE122" s="1056"/>
      <c r="DF122" s="1057"/>
      <c r="DG122" s="961" t="s">
        <v>394</v>
      </c>
      <c r="DH122" s="962"/>
      <c r="DI122" s="962"/>
      <c r="DJ122" s="962"/>
      <c r="DK122" s="962"/>
      <c r="DL122" s="962" t="s">
        <v>394</v>
      </c>
      <c r="DM122" s="962"/>
      <c r="DN122" s="962"/>
      <c r="DO122" s="962"/>
      <c r="DP122" s="962"/>
      <c r="DQ122" s="962" t="s">
        <v>394</v>
      </c>
      <c r="DR122" s="962"/>
      <c r="DS122" s="962"/>
      <c r="DT122" s="962"/>
      <c r="DU122" s="962"/>
      <c r="DV122" s="963" t="s">
        <v>394</v>
      </c>
      <c r="DW122" s="963"/>
      <c r="DX122" s="963"/>
      <c r="DY122" s="963"/>
      <c r="DZ122" s="964"/>
    </row>
    <row r="123" spans="1:130" s="230" customFormat="1" ht="26.25" customHeight="1" x14ac:dyDescent="0.2">
      <c r="A123" s="1094"/>
      <c r="B123" s="985"/>
      <c r="C123" s="958" t="s">
        <v>460</v>
      </c>
      <c r="D123" s="959"/>
      <c r="E123" s="959"/>
      <c r="F123" s="959"/>
      <c r="G123" s="959"/>
      <c r="H123" s="959"/>
      <c r="I123" s="959"/>
      <c r="J123" s="959"/>
      <c r="K123" s="959"/>
      <c r="L123" s="959"/>
      <c r="M123" s="959"/>
      <c r="N123" s="959"/>
      <c r="O123" s="959"/>
      <c r="P123" s="959"/>
      <c r="Q123" s="959"/>
      <c r="R123" s="959"/>
      <c r="S123" s="959"/>
      <c r="T123" s="959"/>
      <c r="U123" s="959"/>
      <c r="V123" s="959"/>
      <c r="W123" s="959"/>
      <c r="X123" s="959"/>
      <c r="Y123" s="959"/>
      <c r="Z123" s="960"/>
      <c r="AA123" s="994" t="s">
        <v>394</v>
      </c>
      <c r="AB123" s="995"/>
      <c r="AC123" s="995"/>
      <c r="AD123" s="995"/>
      <c r="AE123" s="996"/>
      <c r="AF123" s="997" t="s">
        <v>394</v>
      </c>
      <c r="AG123" s="995"/>
      <c r="AH123" s="995"/>
      <c r="AI123" s="995"/>
      <c r="AJ123" s="996"/>
      <c r="AK123" s="997" t="s">
        <v>394</v>
      </c>
      <c r="AL123" s="995"/>
      <c r="AM123" s="995"/>
      <c r="AN123" s="995"/>
      <c r="AO123" s="996"/>
      <c r="AP123" s="998" t="s">
        <v>394</v>
      </c>
      <c r="AQ123" s="999"/>
      <c r="AR123" s="999"/>
      <c r="AS123" s="999"/>
      <c r="AT123" s="1000"/>
      <c r="AU123" s="1033"/>
      <c r="AV123" s="1034"/>
      <c r="AW123" s="1034"/>
      <c r="AX123" s="1034"/>
      <c r="AY123" s="1034"/>
      <c r="AZ123" s="251" t="s">
        <v>191</v>
      </c>
      <c r="BA123" s="251"/>
      <c r="BB123" s="251"/>
      <c r="BC123" s="251"/>
      <c r="BD123" s="251"/>
      <c r="BE123" s="251"/>
      <c r="BF123" s="251"/>
      <c r="BG123" s="251"/>
      <c r="BH123" s="251"/>
      <c r="BI123" s="251"/>
      <c r="BJ123" s="251"/>
      <c r="BK123" s="251"/>
      <c r="BL123" s="251"/>
      <c r="BM123" s="251"/>
      <c r="BN123" s="251"/>
      <c r="BO123" s="1013" t="s">
        <v>476</v>
      </c>
      <c r="BP123" s="1041"/>
      <c r="BQ123" s="1100">
        <v>7607238</v>
      </c>
      <c r="BR123" s="1067"/>
      <c r="BS123" s="1067"/>
      <c r="BT123" s="1067"/>
      <c r="BU123" s="1067"/>
      <c r="BV123" s="1067">
        <v>7796892</v>
      </c>
      <c r="BW123" s="1067"/>
      <c r="BX123" s="1067"/>
      <c r="BY123" s="1067"/>
      <c r="BZ123" s="1067"/>
      <c r="CA123" s="1067">
        <v>7447795</v>
      </c>
      <c r="CB123" s="1067"/>
      <c r="CC123" s="1067"/>
      <c r="CD123" s="1067"/>
      <c r="CE123" s="1067"/>
      <c r="CF123" s="1037"/>
      <c r="CG123" s="1038"/>
      <c r="CH123" s="1038"/>
      <c r="CI123" s="1038"/>
      <c r="CJ123" s="1039"/>
      <c r="CK123" s="1045"/>
      <c r="CL123" s="1046"/>
      <c r="CM123" s="1046"/>
      <c r="CN123" s="1046"/>
      <c r="CO123" s="1047"/>
      <c r="CP123" s="1055" t="s">
        <v>407</v>
      </c>
      <c r="CQ123" s="1056"/>
      <c r="CR123" s="1056"/>
      <c r="CS123" s="1056"/>
      <c r="CT123" s="1056"/>
      <c r="CU123" s="1056"/>
      <c r="CV123" s="1056"/>
      <c r="CW123" s="1056"/>
      <c r="CX123" s="1056"/>
      <c r="CY123" s="1056"/>
      <c r="CZ123" s="1056"/>
      <c r="DA123" s="1056"/>
      <c r="DB123" s="1056"/>
      <c r="DC123" s="1056"/>
      <c r="DD123" s="1056"/>
      <c r="DE123" s="1056"/>
      <c r="DF123" s="1057"/>
      <c r="DG123" s="994" t="s">
        <v>141</v>
      </c>
      <c r="DH123" s="995"/>
      <c r="DI123" s="995"/>
      <c r="DJ123" s="995"/>
      <c r="DK123" s="996"/>
      <c r="DL123" s="997" t="s">
        <v>141</v>
      </c>
      <c r="DM123" s="995"/>
      <c r="DN123" s="995"/>
      <c r="DO123" s="995"/>
      <c r="DP123" s="996"/>
      <c r="DQ123" s="997" t="s">
        <v>443</v>
      </c>
      <c r="DR123" s="995"/>
      <c r="DS123" s="995"/>
      <c r="DT123" s="995"/>
      <c r="DU123" s="996"/>
      <c r="DV123" s="998" t="s">
        <v>141</v>
      </c>
      <c r="DW123" s="999"/>
      <c r="DX123" s="999"/>
      <c r="DY123" s="999"/>
      <c r="DZ123" s="1000"/>
    </row>
    <row r="124" spans="1:130" s="230" customFormat="1" ht="26.25" customHeight="1" thickBot="1" x14ac:dyDescent="0.25">
      <c r="A124" s="1094"/>
      <c r="B124" s="985"/>
      <c r="C124" s="958" t="s">
        <v>463</v>
      </c>
      <c r="D124" s="959"/>
      <c r="E124" s="959"/>
      <c r="F124" s="959"/>
      <c r="G124" s="959"/>
      <c r="H124" s="959"/>
      <c r="I124" s="959"/>
      <c r="J124" s="959"/>
      <c r="K124" s="959"/>
      <c r="L124" s="959"/>
      <c r="M124" s="959"/>
      <c r="N124" s="959"/>
      <c r="O124" s="959"/>
      <c r="P124" s="959"/>
      <c r="Q124" s="959"/>
      <c r="R124" s="959"/>
      <c r="S124" s="959"/>
      <c r="T124" s="959"/>
      <c r="U124" s="959"/>
      <c r="V124" s="959"/>
      <c r="W124" s="959"/>
      <c r="X124" s="959"/>
      <c r="Y124" s="959"/>
      <c r="Z124" s="960"/>
      <c r="AA124" s="994" t="s">
        <v>443</v>
      </c>
      <c r="AB124" s="995"/>
      <c r="AC124" s="995"/>
      <c r="AD124" s="995"/>
      <c r="AE124" s="996"/>
      <c r="AF124" s="997" t="s">
        <v>141</v>
      </c>
      <c r="AG124" s="995"/>
      <c r="AH124" s="995"/>
      <c r="AI124" s="995"/>
      <c r="AJ124" s="996"/>
      <c r="AK124" s="997" t="s">
        <v>141</v>
      </c>
      <c r="AL124" s="995"/>
      <c r="AM124" s="995"/>
      <c r="AN124" s="995"/>
      <c r="AO124" s="996"/>
      <c r="AP124" s="998" t="s">
        <v>394</v>
      </c>
      <c r="AQ124" s="999"/>
      <c r="AR124" s="999"/>
      <c r="AS124" s="999"/>
      <c r="AT124" s="1000"/>
      <c r="AU124" s="1096" t="s">
        <v>477</v>
      </c>
      <c r="AV124" s="1097"/>
      <c r="AW124" s="1097"/>
      <c r="AX124" s="1097"/>
      <c r="AY124" s="1097"/>
      <c r="AZ124" s="1097"/>
      <c r="BA124" s="1097"/>
      <c r="BB124" s="1097"/>
      <c r="BC124" s="1097"/>
      <c r="BD124" s="1097"/>
      <c r="BE124" s="1097"/>
      <c r="BF124" s="1097"/>
      <c r="BG124" s="1097"/>
      <c r="BH124" s="1097"/>
      <c r="BI124" s="1097"/>
      <c r="BJ124" s="1097"/>
      <c r="BK124" s="1097"/>
      <c r="BL124" s="1097"/>
      <c r="BM124" s="1097"/>
      <c r="BN124" s="1097"/>
      <c r="BO124" s="1097"/>
      <c r="BP124" s="1098"/>
      <c r="BQ124" s="1099">
        <v>48.8</v>
      </c>
      <c r="BR124" s="1063"/>
      <c r="BS124" s="1063"/>
      <c r="BT124" s="1063"/>
      <c r="BU124" s="1063"/>
      <c r="BV124" s="1063">
        <v>16.899999999999999</v>
      </c>
      <c r="BW124" s="1063"/>
      <c r="BX124" s="1063"/>
      <c r="BY124" s="1063"/>
      <c r="BZ124" s="1063"/>
      <c r="CA124" s="1063">
        <v>13.4</v>
      </c>
      <c r="CB124" s="1063"/>
      <c r="CC124" s="1063"/>
      <c r="CD124" s="1063"/>
      <c r="CE124" s="1063"/>
      <c r="CF124" s="1064"/>
      <c r="CG124" s="1065"/>
      <c r="CH124" s="1065"/>
      <c r="CI124" s="1065"/>
      <c r="CJ124" s="1066"/>
      <c r="CK124" s="1048"/>
      <c r="CL124" s="1048"/>
      <c r="CM124" s="1048"/>
      <c r="CN124" s="1048"/>
      <c r="CO124" s="1049"/>
      <c r="CP124" s="1055" t="s">
        <v>478</v>
      </c>
      <c r="CQ124" s="1056"/>
      <c r="CR124" s="1056"/>
      <c r="CS124" s="1056"/>
      <c r="CT124" s="1056"/>
      <c r="CU124" s="1056"/>
      <c r="CV124" s="1056"/>
      <c r="CW124" s="1056"/>
      <c r="CX124" s="1056"/>
      <c r="CY124" s="1056"/>
      <c r="CZ124" s="1056"/>
      <c r="DA124" s="1056"/>
      <c r="DB124" s="1056"/>
      <c r="DC124" s="1056"/>
      <c r="DD124" s="1056"/>
      <c r="DE124" s="1056"/>
      <c r="DF124" s="1057"/>
      <c r="DG124" s="1040" t="s">
        <v>141</v>
      </c>
      <c r="DH124" s="1022"/>
      <c r="DI124" s="1022"/>
      <c r="DJ124" s="1022"/>
      <c r="DK124" s="1023"/>
      <c r="DL124" s="1021" t="s">
        <v>141</v>
      </c>
      <c r="DM124" s="1022"/>
      <c r="DN124" s="1022"/>
      <c r="DO124" s="1022"/>
      <c r="DP124" s="1023"/>
      <c r="DQ124" s="1021" t="s">
        <v>443</v>
      </c>
      <c r="DR124" s="1022"/>
      <c r="DS124" s="1022"/>
      <c r="DT124" s="1022"/>
      <c r="DU124" s="1023"/>
      <c r="DV124" s="1024" t="s">
        <v>394</v>
      </c>
      <c r="DW124" s="1025"/>
      <c r="DX124" s="1025"/>
      <c r="DY124" s="1025"/>
      <c r="DZ124" s="1026"/>
    </row>
    <row r="125" spans="1:130" s="230" customFormat="1" ht="26.25" customHeight="1" x14ac:dyDescent="0.2">
      <c r="A125" s="1094"/>
      <c r="B125" s="985"/>
      <c r="C125" s="958" t="s">
        <v>465</v>
      </c>
      <c r="D125" s="959"/>
      <c r="E125" s="959"/>
      <c r="F125" s="959"/>
      <c r="G125" s="959"/>
      <c r="H125" s="959"/>
      <c r="I125" s="959"/>
      <c r="J125" s="959"/>
      <c r="K125" s="959"/>
      <c r="L125" s="959"/>
      <c r="M125" s="959"/>
      <c r="N125" s="959"/>
      <c r="O125" s="959"/>
      <c r="P125" s="959"/>
      <c r="Q125" s="959"/>
      <c r="R125" s="959"/>
      <c r="S125" s="959"/>
      <c r="T125" s="959"/>
      <c r="U125" s="959"/>
      <c r="V125" s="959"/>
      <c r="W125" s="959"/>
      <c r="X125" s="959"/>
      <c r="Y125" s="959"/>
      <c r="Z125" s="960"/>
      <c r="AA125" s="994" t="s">
        <v>141</v>
      </c>
      <c r="AB125" s="995"/>
      <c r="AC125" s="995"/>
      <c r="AD125" s="995"/>
      <c r="AE125" s="996"/>
      <c r="AF125" s="997" t="s">
        <v>141</v>
      </c>
      <c r="AG125" s="995"/>
      <c r="AH125" s="995"/>
      <c r="AI125" s="995"/>
      <c r="AJ125" s="996"/>
      <c r="AK125" s="997" t="s">
        <v>394</v>
      </c>
      <c r="AL125" s="995"/>
      <c r="AM125" s="995"/>
      <c r="AN125" s="995"/>
      <c r="AO125" s="996"/>
      <c r="AP125" s="998" t="s">
        <v>141</v>
      </c>
      <c r="AQ125" s="999"/>
      <c r="AR125" s="999"/>
      <c r="AS125" s="999"/>
      <c r="AT125" s="100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8" t="s">
        <v>479</v>
      </c>
      <c r="CL125" s="1043"/>
      <c r="CM125" s="1043"/>
      <c r="CN125" s="1043"/>
      <c r="CO125" s="1044"/>
      <c r="CP125" s="965" t="s">
        <v>480</v>
      </c>
      <c r="CQ125" s="933"/>
      <c r="CR125" s="933"/>
      <c r="CS125" s="933"/>
      <c r="CT125" s="933"/>
      <c r="CU125" s="933"/>
      <c r="CV125" s="933"/>
      <c r="CW125" s="933"/>
      <c r="CX125" s="933"/>
      <c r="CY125" s="933"/>
      <c r="CZ125" s="933"/>
      <c r="DA125" s="933"/>
      <c r="DB125" s="933"/>
      <c r="DC125" s="933"/>
      <c r="DD125" s="933"/>
      <c r="DE125" s="933"/>
      <c r="DF125" s="934"/>
      <c r="DG125" s="966" t="s">
        <v>141</v>
      </c>
      <c r="DH125" s="967"/>
      <c r="DI125" s="967"/>
      <c r="DJ125" s="967"/>
      <c r="DK125" s="967"/>
      <c r="DL125" s="967" t="s">
        <v>141</v>
      </c>
      <c r="DM125" s="967"/>
      <c r="DN125" s="967"/>
      <c r="DO125" s="967"/>
      <c r="DP125" s="967"/>
      <c r="DQ125" s="967" t="s">
        <v>141</v>
      </c>
      <c r="DR125" s="967"/>
      <c r="DS125" s="967"/>
      <c r="DT125" s="967"/>
      <c r="DU125" s="967"/>
      <c r="DV125" s="968" t="s">
        <v>141</v>
      </c>
      <c r="DW125" s="968"/>
      <c r="DX125" s="968"/>
      <c r="DY125" s="968"/>
      <c r="DZ125" s="969"/>
    </row>
    <row r="126" spans="1:130" s="230" customFormat="1" ht="26.25" customHeight="1" thickBot="1" x14ac:dyDescent="0.25">
      <c r="A126" s="1094"/>
      <c r="B126" s="985"/>
      <c r="C126" s="958" t="s">
        <v>467</v>
      </c>
      <c r="D126" s="959"/>
      <c r="E126" s="959"/>
      <c r="F126" s="959"/>
      <c r="G126" s="959"/>
      <c r="H126" s="959"/>
      <c r="I126" s="959"/>
      <c r="J126" s="959"/>
      <c r="K126" s="959"/>
      <c r="L126" s="959"/>
      <c r="M126" s="959"/>
      <c r="N126" s="959"/>
      <c r="O126" s="959"/>
      <c r="P126" s="959"/>
      <c r="Q126" s="959"/>
      <c r="R126" s="959"/>
      <c r="S126" s="959"/>
      <c r="T126" s="959"/>
      <c r="U126" s="959"/>
      <c r="V126" s="959"/>
      <c r="W126" s="959"/>
      <c r="X126" s="959"/>
      <c r="Y126" s="959"/>
      <c r="Z126" s="960"/>
      <c r="AA126" s="994">
        <v>31066</v>
      </c>
      <c r="AB126" s="995"/>
      <c r="AC126" s="995"/>
      <c r="AD126" s="995"/>
      <c r="AE126" s="996"/>
      <c r="AF126" s="997">
        <v>31234</v>
      </c>
      <c r="AG126" s="995"/>
      <c r="AH126" s="995"/>
      <c r="AI126" s="995"/>
      <c r="AJ126" s="996"/>
      <c r="AK126" s="997">
        <v>17955</v>
      </c>
      <c r="AL126" s="995"/>
      <c r="AM126" s="995"/>
      <c r="AN126" s="995"/>
      <c r="AO126" s="996"/>
      <c r="AP126" s="998">
        <v>0.7</v>
      </c>
      <c r="AQ126" s="999"/>
      <c r="AR126" s="999"/>
      <c r="AS126" s="999"/>
      <c r="AT126" s="100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9"/>
      <c r="CL126" s="1046"/>
      <c r="CM126" s="1046"/>
      <c r="CN126" s="1046"/>
      <c r="CO126" s="1047"/>
      <c r="CP126" s="958" t="s">
        <v>481</v>
      </c>
      <c r="CQ126" s="959"/>
      <c r="CR126" s="959"/>
      <c r="CS126" s="959"/>
      <c r="CT126" s="959"/>
      <c r="CU126" s="959"/>
      <c r="CV126" s="959"/>
      <c r="CW126" s="959"/>
      <c r="CX126" s="959"/>
      <c r="CY126" s="959"/>
      <c r="CZ126" s="959"/>
      <c r="DA126" s="959"/>
      <c r="DB126" s="959"/>
      <c r="DC126" s="959"/>
      <c r="DD126" s="959"/>
      <c r="DE126" s="959"/>
      <c r="DF126" s="960"/>
      <c r="DG126" s="961" t="s">
        <v>141</v>
      </c>
      <c r="DH126" s="962"/>
      <c r="DI126" s="962"/>
      <c r="DJ126" s="962"/>
      <c r="DK126" s="962"/>
      <c r="DL126" s="962" t="s">
        <v>141</v>
      </c>
      <c r="DM126" s="962"/>
      <c r="DN126" s="962"/>
      <c r="DO126" s="962"/>
      <c r="DP126" s="962"/>
      <c r="DQ126" s="962" t="s">
        <v>141</v>
      </c>
      <c r="DR126" s="962"/>
      <c r="DS126" s="962"/>
      <c r="DT126" s="962"/>
      <c r="DU126" s="962"/>
      <c r="DV126" s="963" t="s">
        <v>141</v>
      </c>
      <c r="DW126" s="963"/>
      <c r="DX126" s="963"/>
      <c r="DY126" s="963"/>
      <c r="DZ126" s="964"/>
    </row>
    <row r="127" spans="1:130" s="230" customFormat="1" ht="26.25" customHeight="1" x14ac:dyDescent="0.2">
      <c r="A127" s="1095"/>
      <c r="B127" s="987"/>
      <c r="C127" s="1009" t="s">
        <v>482</v>
      </c>
      <c r="D127" s="1001"/>
      <c r="E127" s="1001"/>
      <c r="F127" s="1001"/>
      <c r="G127" s="1001"/>
      <c r="H127" s="1001"/>
      <c r="I127" s="1001"/>
      <c r="J127" s="1001"/>
      <c r="K127" s="1001"/>
      <c r="L127" s="1001"/>
      <c r="M127" s="1001"/>
      <c r="N127" s="1001"/>
      <c r="O127" s="1001"/>
      <c r="P127" s="1001"/>
      <c r="Q127" s="1001"/>
      <c r="R127" s="1001"/>
      <c r="S127" s="1001"/>
      <c r="T127" s="1001"/>
      <c r="U127" s="1001"/>
      <c r="V127" s="1001"/>
      <c r="W127" s="1001"/>
      <c r="X127" s="1001"/>
      <c r="Y127" s="1001"/>
      <c r="Z127" s="1002"/>
      <c r="AA127" s="994">
        <v>204</v>
      </c>
      <c r="AB127" s="995"/>
      <c r="AC127" s="995"/>
      <c r="AD127" s="995"/>
      <c r="AE127" s="996"/>
      <c r="AF127" s="997">
        <v>164</v>
      </c>
      <c r="AG127" s="995"/>
      <c r="AH127" s="995"/>
      <c r="AI127" s="995"/>
      <c r="AJ127" s="996"/>
      <c r="AK127" s="997">
        <v>39</v>
      </c>
      <c r="AL127" s="995"/>
      <c r="AM127" s="995"/>
      <c r="AN127" s="995"/>
      <c r="AO127" s="996"/>
      <c r="AP127" s="998">
        <v>0</v>
      </c>
      <c r="AQ127" s="999"/>
      <c r="AR127" s="999"/>
      <c r="AS127" s="999"/>
      <c r="AT127" s="1000"/>
      <c r="AU127" s="232"/>
      <c r="AV127" s="232"/>
      <c r="AW127" s="232"/>
      <c r="AX127" s="1068" t="s">
        <v>483</v>
      </c>
      <c r="AY127" s="1069"/>
      <c r="AZ127" s="1069"/>
      <c r="BA127" s="1069"/>
      <c r="BB127" s="1069"/>
      <c r="BC127" s="1069"/>
      <c r="BD127" s="1069"/>
      <c r="BE127" s="1070"/>
      <c r="BF127" s="1071" t="s">
        <v>484</v>
      </c>
      <c r="BG127" s="1069"/>
      <c r="BH127" s="1069"/>
      <c r="BI127" s="1069"/>
      <c r="BJ127" s="1069"/>
      <c r="BK127" s="1069"/>
      <c r="BL127" s="1070"/>
      <c r="BM127" s="1071" t="s">
        <v>485</v>
      </c>
      <c r="BN127" s="1069"/>
      <c r="BO127" s="1069"/>
      <c r="BP127" s="1069"/>
      <c r="BQ127" s="1069"/>
      <c r="BR127" s="1069"/>
      <c r="BS127" s="1070"/>
      <c r="BT127" s="1071" t="s">
        <v>486</v>
      </c>
      <c r="BU127" s="1069"/>
      <c r="BV127" s="1069"/>
      <c r="BW127" s="1069"/>
      <c r="BX127" s="1069"/>
      <c r="BY127" s="1069"/>
      <c r="BZ127" s="1092"/>
      <c r="CA127" s="232"/>
      <c r="CB127" s="232"/>
      <c r="CC127" s="232"/>
      <c r="CD127" s="255"/>
      <c r="CE127" s="255"/>
      <c r="CF127" s="255"/>
      <c r="CG127" s="232"/>
      <c r="CH127" s="232"/>
      <c r="CI127" s="232"/>
      <c r="CJ127" s="254"/>
      <c r="CK127" s="1059"/>
      <c r="CL127" s="1046"/>
      <c r="CM127" s="1046"/>
      <c r="CN127" s="1046"/>
      <c r="CO127" s="1047"/>
      <c r="CP127" s="958" t="s">
        <v>487</v>
      </c>
      <c r="CQ127" s="959"/>
      <c r="CR127" s="959"/>
      <c r="CS127" s="959"/>
      <c r="CT127" s="959"/>
      <c r="CU127" s="959"/>
      <c r="CV127" s="959"/>
      <c r="CW127" s="959"/>
      <c r="CX127" s="959"/>
      <c r="CY127" s="959"/>
      <c r="CZ127" s="959"/>
      <c r="DA127" s="959"/>
      <c r="DB127" s="959"/>
      <c r="DC127" s="959"/>
      <c r="DD127" s="959"/>
      <c r="DE127" s="959"/>
      <c r="DF127" s="960"/>
      <c r="DG127" s="961" t="s">
        <v>141</v>
      </c>
      <c r="DH127" s="962"/>
      <c r="DI127" s="962"/>
      <c r="DJ127" s="962"/>
      <c r="DK127" s="962"/>
      <c r="DL127" s="962" t="s">
        <v>141</v>
      </c>
      <c r="DM127" s="962"/>
      <c r="DN127" s="962"/>
      <c r="DO127" s="962"/>
      <c r="DP127" s="962"/>
      <c r="DQ127" s="962" t="s">
        <v>141</v>
      </c>
      <c r="DR127" s="962"/>
      <c r="DS127" s="962"/>
      <c r="DT127" s="962"/>
      <c r="DU127" s="962"/>
      <c r="DV127" s="963" t="s">
        <v>141</v>
      </c>
      <c r="DW127" s="963"/>
      <c r="DX127" s="963"/>
      <c r="DY127" s="963"/>
      <c r="DZ127" s="964"/>
    </row>
    <row r="128" spans="1:130" s="230" customFormat="1" ht="26.25" customHeight="1" thickBot="1" x14ac:dyDescent="0.25">
      <c r="A128" s="1078" t="s">
        <v>488</v>
      </c>
      <c r="B128" s="1079"/>
      <c r="C128" s="1079"/>
      <c r="D128" s="1079"/>
      <c r="E128" s="1079"/>
      <c r="F128" s="1079"/>
      <c r="G128" s="1079"/>
      <c r="H128" s="1079"/>
      <c r="I128" s="1079"/>
      <c r="J128" s="1079"/>
      <c r="K128" s="1079"/>
      <c r="L128" s="1079"/>
      <c r="M128" s="1079"/>
      <c r="N128" s="1079"/>
      <c r="O128" s="1079"/>
      <c r="P128" s="1079"/>
      <c r="Q128" s="1079"/>
      <c r="R128" s="1079"/>
      <c r="S128" s="1079"/>
      <c r="T128" s="1079"/>
      <c r="U128" s="1079"/>
      <c r="V128" s="1079"/>
      <c r="W128" s="1080" t="s">
        <v>489</v>
      </c>
      <c r="X128" s="1080"/>
      <c r="Y128" s="1080"/>
      <c r="Z128" s="1081"/>
      <c r="AA128" s="1082">
        <v>60751</v>
      </c>
      <c r="AB128" s="1083"/>
      <c r="AC128" s="1083"/>
      <c r="AD128" s="1083"/>
      <c r="AE128" s="1084"/>
      <c r="AF128" s="1085">
        <v>60450</v>
      </c>
      <c r="AG128" s="1083"/>
      <c r="AH128" s="1083"/>
      <c r="AI128" s="1083"/>
      <c r="AJ128" s="1084"/>
      <c r="AK128" s="1085">
        <v>62978</v>
      </c>
      <c r="AL128" s="1083"/>
      <c r="AM128" s="1083"/>
      <c r="AN128" s="1083"/>
      <c r="AO128" s="1084"/>
      <c r="AP128" s="1086"/>
      <c r="AQ128" s="1087"/>
      <c r="AR128" s="1087"/>
      <c r="AS128" s="1087"/>
      <c r="AT128" s="1088"/>
      <c r="AU128" s="232"/>
      <c r="AV128" s="232"/>
      <c r="AW128" s="232"/>
      <c r="AX128" s="932" t="s">
        <v>490</v>
      </c>
      <c r="AY128" s="933"/>
      <c r="AZ128" s="933"/>
      <c r="BA128" s="933"/>
      <c r="BB128" s="933"/>
      <c r="BC128" s="933"/>
      <c r="BD128" s="933"/>
      <c r="BE128" s="934"/>
      <c r="BF128" s="1089" t="s">
        <v>141</v>
      </c>
      <c r="BG128" s="1090"/>
      <c r="BH128" s="1090"/>
      <c r="BI128" s="1090"/>
      <c r="BJ128" s="1090"/>
      <c r="BK128" s="1090"/>
      <c r="BL128" s="1091"/>
      <c r="BM128" s="1089">
        <v>15</v>
      </c>
      <c r="BN128" s="1090"/>
      <c r="BO128" s="1090"/>
      <c r="BP128" s="1090"/>
      <c r="BQ128" s="1090"/>
      <c r="BR128" s="1090"/>
      <c r="BS128" s="1091"/>
      <c r="BT128" s="1089">
        <v>20</v>
      </c>
      <c r="BU128" s="1090"/>
      <c r="BV128" s="1090"/>
      <c r="BW128" s="1090"/>
      <c r="BX128" s="1090"/>
      <c r="BY128" s="1090"/>
      <c r="BZ128" s="1112"/>
      <c r="CA128" s="255"/>
      <c r="CB128" s="255"/>
      <c r="CC128" s="255"/>
      <c r="CD128" s="255"/>
      <c r="CE128" s="255"/>
      <c r="CF128" s="255"/>
      <c r="CG128" s="232"/>
      <c r="CH128" s="232"/>
      <c r="CI128" s="232"/>
      <c r="CJ128" s="254"/>
      <c r="CK128" s="1060"/>
      <c r="CL128" s="1061"/>
      <c r="CM128" s="1061"/>
      <c r="CN128" s="1061"/>
      <c r="CO128" s="1062"/>
      <c r="CP128" s="1072" t="s">
        <v>491</v>
      </c>
      <c r="CQ128" s="762"/>
      <c r="CR128" s="762"/>
      <c r="CS128" s="762"/>
      <c r="CT128" s="762"/>
      <c r="CU128" s="762"/>
      <c r="CV128" s="762"/>
      <c r="CW128" s="762"/>
      <c r="CX128" s="762"/>
      <c r="CY128" s="762"/>
      <c r="CZ128" s="762"/>
      <c r="DA128" s="762"/>
      <c r="DB128" s="762"/>
      <c r="DC128" s="762"/>
      <c r="DD128" s="762"/>
      <c r="DE128" s="762"/>
      <c r="DF128" s="1073"/>
      <c r="DG128" s="1074" t="s">
        <v>394</v>
      </c>
      <c r="DH128" s="1075"/>
      <c r="DI128" s="1075"/>
      <c r="DJ128" s="1075"/>
      <c r="DK128" s="1075"/>
      <c r="DL128" s="1075" t="s">
        <v>141</v>
      </c>
      <c r="DM128" s="1075"/>
      <c r="DN128" s="1075"/>
      <c r="DO128" s="1075"/>
      <c r="DP128" s="1075"/>
      <c r="DQ128" s="1075" t="s">
        <v>141</v>
      </c>
      <c r="DR128" s="1075"/>
      <c r="DS128" s="1075"/>
      <c r="DT128" s="1075"/>
      <c r="DU128" s="1075"/>
      <c r="DV128" s="1076" t="s">
        <v>141</v>
      </c>
      <c r="DW128" s="1076"/>
      <c r="DX128" s="1076"/>
      <c r="DY128" s="1076"/>
      <c r="DZ128" s="1077"/>
    </row>
    <row r="129" spans="1:131" s="230" customFormat="1" ht="26.25" customHeight="1" x14ac:dyDescent="0.2">
      <c r="A129" s="970" t="s">
        <v>108</v>
      </c>
      <c r="B129" s="971"/>
      <c r="C129" s="971"/>
      <c r="D129" s="971"/>
      <c r="E129" s="971"/>
      <c r="F129" s="971"/>
      <c r="G129" s="971"/>
      <c r="H129" s="971"/>
      <c r="I129" s="971"/>
      <c r="J129" s="971"/>
      <c r="K129" s="971"/>
      <c r="L129" s="971"/>
      <c r="M129" s="971"/>
      <c r="N129" s="971"/>
      <c r="O129" s="971"/>
      <c r="P129" s="971"/>
      <c r="Q129" s="971"/>
      <c r="R129" s="971"/>
      <c r="S129" s="971"/>
      <c r="T129" s="971"/>
      <c r="U129" s="971"/>
      <c r="V129" s="971"/>
      <c r="W129" s="1106" t="s">
        <v>492</v>
      </c>
      <c r="X129" s="1107"/>
      <c r="Y129" s="1107"/>
      <c r="Z129" s="1108"/>
      <c r="AA129" s="994">
        <v>2911303</v>
      </c>
      <c r="AB129" s="995"/>
      <c r="AC129" s="995"/>
      <c r="AD129" s="995"/>
      <c r="AE129" s="996"/>
      <c r="AF129" s="997">
        <v>3150538</v>
      </c>
      <c r="AG129" s="995"/>
      <c r="AH129" s="995"/>
      <c r="AI129" s="995"/>
      <c r="AJ129" s="996"/>
      <c r="AK129" s="997">
        <v>3108344</v>
      </c>
      <c r="AL129" s="995"/>
      <c r="AM129" s="995"/>
      <c r="AN129" s="995"/>
      <c r="AO129" s="996"/>
      <c r="AP129" s="1109"/>
      <c r="AQ129" s="1110"/>
      <c r="AR129" s="1110"/>
      <c r="AS129" s="1110"/>
      <c r="AT129" s="1111"/>
      <c r="AU129" s="233"/>
      <c r="AV129" s="233"/>
      <c r="AW129" s="233"/>
      <c r="AX129" s="1101" t="s">
        <v>493</v>
      </c>
      <c r="AY129" s="959"/>
      <c r="AZ129" s="959"/>
      <c r="BA129" s="959"/>
      <c r="BB129" s="959"/>
      <c r="BC129" s="959"/>
      <c r="BD129" s="959"/>
      <c r="BE129" s="960"/>
      <c r="BF129" s="1102" t="s">
        <v>141</v>
      </c>
      <c r="BG129" s="1103"/>
      <c r="BH129" s="1103"/>
      <c r="BI129" s="1103"/>
      <c r="BJ129" s="1103"/>
      <c r="BK129" s="1103"/>
      <c r="BL129" s="1104"/>
      <c r="BM129" s="1102">
        <v>20</v>
      </c>
      <c r="BN129" s="1103"/>
      <c r="BO129" s="1103"/>
      <c r="BP129" s="1103"/>
      <c r="BQ129" s="1103"/>
      <c r="BR129" s="1103"/>
      <c r="BS129" s="1104"/>
      <c r="BT129" s="1102">
        <v>30</v>
      </c>
      <c r="BU129" s="1103"/>
      <c r="BV129" s="1103"/>
      <c r="BW129" s="1103"/>
      <c r="BX129" s="1103"/>
      <c r="BY129" s="1103"/>
      <c r="BZ129" s="110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970" t="s">
        <v>494</v>
      </c>
      <c r="B130" s="971"/>
      <c r="C130" s="971"/>
      <c r="D130" s="971"/>
      <c r="E130" s="971"/>
      <c r="F130" s="971"/>
      <c r="G130" s="971"/>
      <c r="H130" s="971"/>
      <c r="I130" s="971"/>
      <c r="J130" s="971"/>
      <c r="K130" s="971"/>
      <c r="L130" s="971"/>
      <c r="M130" s="971"/>
      <c r="N130" s="971"/>
      <c r="O130" s="971"/>
      <c r="P130" s="971"/>
      <c r="Q130" s="971"/>
      <c r="R130" s="971"/>
      <c r="S130" s="971"/>
      <c r="T130" s="971"/>
      <c r="U130" s="971"/>
      <c r="V130" s="971"/>
      <c r="W130" s="1106" t="s">
        <v>495</v>
      </c>
      <c r="X130" s="1107"/>
      <c r="Y130" s="1107"/>
      <c r="Z130" s="1108"/>
      <c r="AA130" s="994">
        <v>618836</v>
      </c>
      <c r="AB130" s="995"/>
      <c r="AC130" s="995"/>
      <c r="AD130" s="995"/>
      <c r="AE130" s="996"/>
      <c r="AF130" s="997">
        <v>625022</v>
      </c>
      <c r="AG130" s="995"/>
      <c r="AH130" s="995"/>
      <c r="AI130" s="995"/>
      <c r="AJ130" s="996"/>
      <c r="AK130" s="997">
        <v>628750</v>
      </c>
      <c r="AL130" s="995"/>
      <c r="AM130" s="995"/>
      <c r="AN130" s="995"/>
      <c r="AO130" s="996"/>
      <c r="AP130" s="1109"/>
      <c r="AQ130" s="1110"/>
      <c r="AR130" s="1110"/>
      <c r="AS130" s="1110"/>
      <c r="AT130" s="1111"/>
      <c r="AU130" s="233"/>
      <c r="AV130" s="233"/>
      <c r="AW130" s="233"/>
      <c r="AX130" s="1101" t="s">
        <v>496</v>
      </c>
      <c r="AY130" s="959"/>
      <c r="AZ130" s="959"/>
      <c r="BA130" s="959"/>
      <c r="BB130" s="959"/>
      <c r="BC130" s="959"/>
      <c r="BD130" s="959"/>
      <c r="BE130" s="960"/>
      <c r="BF130" s="1137">
        <v>11.1</v>
      </c>
      <c r="BG130" s="1138"/>
      <c r="BH130" s="1138"/>
      <c r="BI130" s="1138"/>
      <c r="BJ130" s="1138"/>
      <c r="BK130" s="1138"/>
      <c r="BL130" s="1139"/>
      <c r="BM130" s="1137">
        <v>25</v>
      </c>
      <c r="BN130" s="1138"/>
      <c r="BO130" s="1138"/>
      <c r="BP130" s="1138"/>
      <c r="BQ130" s="1138"/>
      <c r="BR130" s="1138"/>
      <c r="BS130" s="1139"/>
      <c r="BT130" s="1137">
        <v>35</v>
      </c>
      <c r="BU130" s="1138"/>
      <c r="BV130" s="1138"/>
      <c r="BW130" s="1138"/>
      <c r="BX130" s="1138"/>
      <c r="BY130" s="1138"/>
      <c r="BZ130" s="114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497</v>
      </c>
      <c r="X131" s="1144"/>
      <c r="Y131" s="1144"/>
      <c r="Z131" s="1145"/>
      <c r="AA131" s="1040">
        <v>2292467</v>
      </c>
      <c r="AB131" s="1022"/>
      <c r="AC131" s="1022"/>
      <c r="AD131" s="1022"/>
      <c r="AE131" s="1023"/>
      <c r="AF131" s="1021">
        <v>2525516</v>
      </c>
      <c r="AG131" s="1022"/>
      <c r="AH131" s="1022"/>
      <c r="AI131" s="1022"/>
      <c r="AJ131" s="1023"/>
      <c r="AK131" s="1021">
        <v>2479594</v>
      </c>
      <c r="AL131" s="1022"/>
      <c r="AM131" s="1022"/>
      <c r="AN131" s="1022"/>
      <c r="AO131" s="1023"/>
      <c r="AP131" s="1146"/>
      <c r="AQ131" s="1147"/>
      <c r="AR131" s="1147"/>
      <c r="AS131" s="1147"/>
      <c r="AT131" s="1148"/>
      <c r="AU131" s="233"/>
      <c r="AV131" s="233"/>
      <c r="AW131" s="233"/>
      <c r="AX131" s="1119" t="s">
        <v>498</v>
      </c>
      <c r="AY131" s="762"/>
      <c r="AZ131" s="762"/>
      <c r="BA131" s="762"/>
      <c r="BB131" s="762"/>
      <c r="BC131" s="762"/>
      <c r="BD131" s="762"/>
      <c r="BE131" s="1073"/>
      <c r="BF131" s="1120">
        <v>13.4</v>
      </c>
      <c r="BG131" s="1121"/>
      <c r="BH131" s="1121"/>
      <c r="BI131" s="1121"/>
      <c r="BJ131" s="1121"/>
      <c r="BK131" s="1121"/>
      <c r="BL131" s="1122"/>
      <c r="BM131" s="1120">
        <v>350</v>
      </c>
      <c r="BN131" s="1121"/>
      <c r="BO131" s="1121"/>
      <c r="BP131" s="1121"/>
      <c r="BQ131" s="1121"/>
      <c r="BR131" s="1121"/>
      <c r="BS131" s="1122"/>
      <c r="BT131" s="1123"/>
      <c r="BU131" s="1124"/>
      <c r="BV131" s="1124"/>
      <c r="BW131" s="1124"/>
      <c r="BX131" s="1124"/>
      <c r="BY131" s="1124"/>
      <c r="BZ131" s="112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1126" t="s">
        <v>499</v>
      </c>
      <c r="B132" s="1127"/>
      <c r="C132" s="1127"/>
      <c r="D132" s="1127"/>
      <c r="E132" s="1127"/>
      <c r="F132" s="1127"/>
      <c r="G132" s="1127"/>
      <c r="H132" s="1127"/>
      <c r="I132" s="1127"/>
      <c r="J132" s="1127"/>
      <c r="K132" s="1127"/>
      <c r="L132" s="1127"/>
      <c r="M132" s="1127"/>
      <c r="N132" s="1127"/>
      <c r="O132" s="1127"/>
      <c r="P132" s="1127"/>
      <c r="Q132" s="1127"/>
      <c r="R132" s="1127"/>
      <c r="S132" s="1127"/>
      <c r="T132" s="1127"/>
      <c r="U132" s="1127"/>
      <c r="V132" s="1130" t="s">
        <v>500</v>
      </c>
      <c r="W132" s="1130"/>
      <c r="X132" s="1130"/>
      <c r="Y132" s="1130"/>
      <c r="Z132" s="1131"/>
      <c r="AA132" s="1132">
        <v>11.86285342</v>
      </c>
      <c r="AB132" s="1133"/>
      <c r="AC132" s="1133"/>
      <c r="AD132" s="1133"/>
      <c r="AE132" s="1134"/>
      <c r="AF132" s="1135">
        <v>11.163936400000001</v>
      </c>
      <c r="AG132" s="1133"/>
      <c r="AH132" s="1133"/>
      <c r="AI132" s="1133"/>
      <c r="AJ132" s="1134"/>
      <c r="AK132" s="1135">
        <v>10.4223514</v>
      </c>
      <c r="AL132" s="1133"/>
      <c r="AM132" s="1133"/>
      <c r="AN132" s="1133"/>
      <c r="AO132" s="1134"/>
      <c r="AP132" s="1037"/>
      <c r="AQ132" s="1038"/>
      <c r="AR132" s="1038"/>
      <c r="AS132" s="1038"/>
      <c r="AT132" s="113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1128"/>
      <c r="B133" s="1129"/>
      <c r="C133" s="1129"/>
      <c r="D133" s="1129"/>
      <c r="E133" s="1129"/>
      <c r="F133" s="1129"/>
      <c r="G133" s="1129"/>
      <c r="H133" s="1129"/>
      <c r="I133" s="1129"/>
      <c r="J133" s="1129"/>
      <c r="K133" s="1129"/>
      <c r="L133" s="1129"/>
      <c r="M133" s="1129"/>
      <c r="N133" s="1129"/>
      <c r="O133" s="1129"/>
      <c r="P133" s="1129"/>
      <c r="Q133" s="1129"/>
      <c r="R133" s="1129"/>
      <c r="S133" s="1129"/>
      <c r="T133" s="1129"/>
      <c r="U133" s="1129"/>
      <c r="V133" s="1113" t="s">
        <v>501</v>
      </c>
      <c r="W133" s="1113"/>
      <c r="X133" s="1113"/>
      <c r="Y133" s="1113"/>
      <c r="Z133" s="1114"/>
      <c r="AA133" s="1115">
        <v>10.3</v>
      </c>
      <c r="AB133" s="1116"/>
      <c r="AC133" s="1116"/>
      <c r="AD133" s="1116"/>
      <c r="AE133" s="1117"/>
      <c r="AF133" s="1115">
        <v>11.1</v>
      </c>
      <c r="AG133" s="1116"/>
      <c r="AH133" s="1116"/>
      <c r="AI133" s="1116"/>
      <c r="AJ133" s="1117"/>
      <c r="AK133" s="1115">
        <v>11.1</v>
      </c>
      <c r="AL133" s="1116"/>
      <c r="AM133" s="1116"/>
      <c r="AN133" s="1116"/>
      <c r="AO133" s="1117"/>
      <c r="AP133" s="1064"/>
      <c r="AQ133" s="1065"/>
      <c r="AR133" s="1065"/>
      <c r="AS133" s="1065"/>
      <c r="AT133" s="111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buDcMCQ2Rf1S2XYPzFFJUL2rIQsgqjfZyFWMDB5hOGnO/XhryVZKCeYaEQ9jE/HF4/98eeOlK/q85ybHam2DZg==" saltValue="twZ2t1MN35atJhdowNjK2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502</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Ba7mkoJ+rAh5KbiW4litB9mt6ikhYvhso7Sck1GIAFxKvZ3R1T/tIlJaD+7R3SWxpE1TiWz8cqVNE4TCJh4YAg==" saltValue="4tPq4Rcqa3gGaJt80b7JT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Vg1xo/L3b6SNhzowRrPAwJye0YnmuDK/X6KKslCrmzkbZJlCARKxB8sYYl5Wz+0qdu0H8zjqnZg4Tc/fOp4LxA==" saltValue="B5pCKTzG09ezMjuUuQ9Dc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503</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504</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0" t="s">
        <v>505</v>
      </c>
      <c r="AP7" s="272"/>
      <c r="AQ7" s="273" t="s">
        <v>506</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1"/>
      <c r="AP8" s="278" t="s">
        <v>507</v>
      </c>
      <c r="AQ8" s="279" t="s">
        <v>508</v>
      </c>
      <c r="AR8" s="280" t="s">
        <v>509</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2" t="s">
        <v>510</v>
      </c>
      <c r="AL9" s="1153"/>
      <c r="AM9" s="1153"/>
      <c r="AN9" s="1154"/>
      <c r="AO9" s="281">
        <v>809389</v>
      </c>
      <c r="AP9" s="281">
        <v>203211</v>
      </c>
      <c r="AQ9" s="282">
        <v>239803</v>
      </c>
      <c r="AR9" s="283">
        <v>-15.3</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2" t="s">
        <v>511</v>
      </c>
      <c r="AL10" s="1153"/>
      <c r="AM10" s="1153"/>
      <c r="AN10" s="1154"/>
      <c r="AO10" s="284">
        <v>158517</v>
      </c>
      <c r="AP10" s="284">
        <v>39798</v>
      </c>
      <c r="AQ10" s="285">
        <v>35073</v>
      </c>
      <c r="AR10" s="286">
        <v>13.5</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2" t="s">
        <v>512</v>
      </c>
      <c r="AL11" s="1153"/>
      <c r="AM11" s="1153"/>
      <c r="AN11" s="1154"/>
      <c r="AO11" s="284" t="s">
        <v>513</v>
      </c>
      <c r="AP11" s="284" t="s">
        <v>513</v>
      </c>
      <c r="AQ11" s="285">
        <v>3640</v>
      </c>
      <c r="AR11" s="286" t="s">
        <v>513</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2" t="s">
        <v>514</v>
      </c>
      <c r="AL12" s="1153"/>
      <c r="AM12" s="1153"/>
      <c r="AN12" s="1154"/>
      <c r="AO12" s="284" t="s">
        <v>513</v>
      </c>
      <c r="AP12" s="284" t="s">
        <v>513</v>
      </c>
      <c r="AQ12" s="285" t="s">
        <v>513</v>
      </c>
      <c r="AR12" s="286" t="s">
        <v>513</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2" t="s">
        <v>515</v>
      </c>
      <c r="AL13" s="1153"/>
      <c r="AM13" s="1153"/>
      <c r="AN13" s="1154"/>
      <c r="AO13" s="284">
        <v>19298</v>
      </c>
      <c r="AP13" s="284">
        <v>4845</v>
      </c>
      <c r="AQ13" s="285">
        <v>11407</v>
      </c>
      <c r="AR13" s="286">
        <v>-57.5</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2" t="s">
        <v>516</v>
      </c>
      <c r="AL14" s="1153"/>
      <c r="AM14" s="1153"/>
      <c r="AN14" s="1154"/>
      <c r="AO14" s="284" t="s">
        <v>513</v>
      </c>
      <c r="AP14" s="284" t="s">
        <v>513</v>
      </c>
      <c r="AQ14" s="285">
        <v>4585</v>
      </c>
      <c r="AR14" s="286" t="s">
        <v>513</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5" t="s">
        <v>517</v>
      </c>
      <c r="AL15" s="1156"/>
      <c r="AM15" s="1156"/>
      <c r="AN15" s="1157"/>
      <c r="AO15" s="284">
        <v>-57375</v>
      </c>
      <c r="AP15" s="284">
        <v>-14405</v>
      </c>
      <c r="AQ15" s="285">
        <v>-18839</v>
      </c>
      <c r="AR15" s="286">
        <v>-23.5</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5" t="s">
        <v>191</v>
      </c>
      <c r="AL16" s="1156"/>
      <c r="AM16" s="1156"/>
      <c r="AN16" s="1157"/>
      <c r="AO16" s="284">
        <v>929829</v>
      </c>
      <c r="AP16" s="284">
        <v>233449</v>
      </c>
      <c r="AQ16" s="285">
        <v>275669</v>
      </c>
      <c r="AR16" s="286">
        <v>-15.3</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518</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519</v>
      </c>
      <c r="AP20" s="293" t="s">
        <v>520</v>
      </c>
      <c r="AQ20" s="294" t="s">
        <v>521</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8" t="s">
        <v>522</v>
      </c>
      <c r="AL21" s="1159"/>
      <c r="AM21" s="1159"/>
      <c r="AN21" s="1160"/>
      <c r="AO21" s="297">
        <v>23.1</v>
      </c>
      <c r="AP21" s="298">
        <v>23.86</v>
      </c>
      <c r="AQ21" s="299">
        <v>-0.76</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8" t="s">
        <v>523</v>
      </c>
      <c r="AL22" s="1159"/>
      <c r="AM22" s="1159"/>
      <c r="AN22" s="1160"/>
      <c r="AO22" s="302">
        <v>96.5</v>
      </c>
      <c r="AP22" s="303">
        <v>95.5</v>
      </c>
      <c r="AQ22" s="304">
        <v>1</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49" t="s">
        <v>524</v>
      </c>
      <c r="B26" s="1149"/>
      <c r="C26" s="1149"/>
      <c r="D26" s="1149"/>
      <c r="E26" s="1149"/>
      <c r="F26" s="1149"/>
      <c r="G26" s="1149"/>
      <c r="H26" s="1149"/>
      <c r="I26" s="1149"/>
      <c r="J26" s="1149"/>
      <c r="K26" s="1149"/>
      <c r="L26" s="1149"/>
      <c r="M26" s="1149"/>
      <c r="N26" s="1149"/>
      <c r="O26" s="1149"/>
      <c r="P26" s="1149"/>
      <c r="Q26" s="1149"/>
      <c r="R26" s="1149"/>
      <c r="S26" s="1149"/>
      <c r="T26" s="1149"/>
      <c r="U26" s="1149"/>
      <c r="V26" s="1149"/>
      <c r="W26" s="1149"/>
      <c r="X26" s="1149"/>
      <c r="Y26" s="1149"/>
      <c r="Z26" s="1149"/>
      <c r="AA26" s="1149"/>
      <c r="AB26" s="1149"/>
      <c r="AC26" s="1149"/>
      <c r="AD26" s="1149"/>
      <c r="AE26" s="1149"/>
      <c r="AF26" s="1149"/>
      <c r="AG26" s="1149"/>
      <c r="AH26" s="1149"/>
      <c r="AI26" s="1149"/>
      <c r="AJ26" s="1149"/>
      <c r="AK26" s="1149"/>
      <c r="AL26" s="1149"/>
      <c r="AM26" s="1149"/>
      <c r="AN26" s="1149"/>
      <c r="AO26" s="1149"/>
      <c r="AP26" s="1149"/>
      <c r="AQ26" s="1149"/>
      <c r="AR26" s="1149"/>
      <c r="AS26" s="1149"/>
      <c r="AT26" s="267"/>
    </row>
    <row r="27" spans="1:46" ht="13.2" x14ac:dyDescent="0.2">
      <c r="A27" s="309"/>
      <c r="AO27" s="262"/>
      <c r="AP27" s="262"/>
      <c r="AQ27" s="262"/>
      <c r="AR27" s="262"/>
      <c r="AS27" s="262"/>
      <c r="AT27" s="262"/>
    </row>
    <row r="28" spans="1:46" ht="16.2" x14ac:dyDescent="0.2">
      <c r="A28" s="263" t="s">
        <v>525</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526</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0" t="s">
        <v>505</v>
      </c>
      <c r="AP30" s="272"/>
      <c r="AQ30" s="273" t="s">
        <v>506</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1"/>
      <c r="AP31" s="278" t="s">
        <v>507</v>
      </c>
      <c r="AQ31" s="279" t="s">
        <v>508</v>
      </c>
      <c r="AR31" s="280" t="s">
        <v>509</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6" t="s">
        <v>527</v>
      </c>
      <c r="AL32" s="1167"/>
      <c r="AM32" s="1167"/>
      <c r="AN32" s="1168"/>
      <c r="AO32" s="312">
        <v>775227</v>
      </c>
      <c r="AP32" s="312">
        <v>194634</v>
      </c>
      <c r="AQ32" s="313">
        <v>162926</v>
      </c>
      <c r="AR32" s="314">
        <v>19.5</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6" t="s">
        <v>528</v>
      </c>
      <c r="AL33" s="1167"/>
      <c r="AM33" s="1167"/>
      <c r="AN33" s="1168"/>
      <c r="AO33" s="312" t="s">
        <v>513</v>
      </c>
      <c r="AP33" s="312" t="s">
        <v>513</v>
      </c>
      <c r="AQ33" s="313" t="s">
        <v>513</v>
      </c>
      <c r="AR33" s="314" t="s">
        <v>513</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6" t="s">
        <v>529</v>
      </c>
      <c r="AL34" s="1167"/>
      <c r="AM34" s="1167"/>
      <c r="AN34" s="1168"/>
      <c r="AO34" s="312" t="s">
        <v>513</v>
      </c>
      <c r="AP34" s="312" t="s">
        <v>513</v>
      </c>
      <c r="AQ34" s="313">
        <v>4</v>
      </c>
      <c r="AR34" s="314" t="s">
        <v>513</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6" t="s">
        <v>530</v>
      </c>
      <c r="AL35" s="1167"/>
      <c r="AM35" s="1167"/>
      <c r="AN35" s="1168"/>
      <c r="AO35" s="312">
        <v>156675</v>
      </c>
      <c r="AP35" s="312">
        <v>39336</v>
      </c>
      <c r="AQ35" s="313">
        <v>33512</v>
      </c>
      <c r="AR35" s="314">
        <v>17.399999999999999</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6" t="s">
        <v>531</v>
      </c>
      <c r="AL36" s="1167"/>
      <c r="AM36" s="1167"/>
      <c r="AN36" s="1168"/>
      <c r="AO36" s="312" t="s">
        <v>513</v>
      </c>
      <c r="AP36" s="312" t="s">
        <v>513</v>
      </c>
      <c r="AQ36" s="313">
        <v>2866</v>
      </c>
      <c r="AR36" s="314" t="s">
        <v>513</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6" t="s">
        <v>532</v>
      </c>
      <c r="AL37" s="1167"/>
      <c r="AM37" s="1167"/>
      <c r="AN37" s="1168"/>
      <c r="AO37" s="312">
        <v>17994</v>
      </c>
      <c r="AP37" s="312">
        <v>4518</v>
      </c>
      <c r="AQ37" s="313">
        <v>1429</v>
      </c>
      <c r="AR37" s="314">
        <v>216.2</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9" t="s">
        <v>533</v>
      </c>
      <c r="AL38" s="1170"/>
      <c r="AM38" s="1170"/>
      <c r="AN38" s="1171"/>
      <c r="AO38" s="315">
        <v>264</v>
      </c>
      <c r="AP38" s="315">
        <v>66</v>
      </c>
      <c r="AQ38" s="316">
        <v>30</v>
      </c>
      <c r="AR38" s="304">
        <v>120</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9" t="s">
        <v>534</v>
      </c>
      <c r="AL39" s="1170"/>
      <c r="AM39" s="1170"/>
      <c r="AN39" s="1171"/>
      <c r="AO39" s="312">
        <v>-62978</v>
      </c>
      <c r="AP39" s="312">
        <v>-15812</v>
      </c>
      <c r="AQ39" s="313">
        <v>-7390</v>
      </c>
      <c r="AR39" s="314">
        <v>114</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6" t="s">
        <v>535</v>
      </c>
      <c r="AL40" s="1167"/>
      <c r="AM40" s="1167"/>
      <c r="AN40" s="1168"/>
      <c r="AO40" s="312">
        <v>-628750</v>
      </c>
      <c r="AP40" s="312">
        <v>-157858</v>
      </c>
      <c r="AQ40" s="313">
        <v>-136323</v>
      </c>
      <c r="AR40" s="314">
        <v>15.8</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2" t="s">
        <v>302</v>
      </c>
      <c r="AL41" s="1173"/>
      <c r="AM41" s="1173"/>
      <c r="AN41" s="1174"/>
      <c r="AO41" s="312">
        <v>258432</v>
      </c>
      <c r="AP41" s="312">
        <v>64884</v>
      </c>
      <c r="AQ41" s="313">
        <v>57054</v>
      </c>
      <c r="AR41" s="314">
        <v>13.7</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536</v>
      </c>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537</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538</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1" t="s">
        <v>505</v>
      </c>
      <c r="AN49" s="1163" t="s">
        <v>539</v>
      </c>
      <c r="AO49" s="1164"/>
      <c r="AP49" s="1164"/>
      <c r="AQ49" s="1164"/>
      <c r="AR49" s="1165"/>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2"/>
      <c r="AN50" s="328" t="s">
        <v>540</v>
      </c>
      <c r="AO50" s="329" t="s">
        <v>541</v>
      </c>
      <c r="AP50" s="330" t="s">
        <v>542</v>
      </c>
      <c r="AQ50" s="331" t="s">
        <v>543</v>
      </c>
      <c r="AR50" s="332" t="s">
        <v>544</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545</v>
      </c>
      <c r="AL51" s="325"/>
      <c r="AM51" s="333">
        <v>497746</v>
      </c>
      <c r="AN51" s="334">
        <v>115166</v>
      </c>
      <c r="AO51" s="335">
        <v>-46.6</v>
      </c>
      <c r="AP51" s="336">
        <v>271581</v>
      </c>
      <c r="AQ51" s="337">
        <v>-6.7</v>
      </c>
      <c r="AR51" s="338">
        <v>-39.9</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546</v>
      </c>
      <c r="AM52" s="341">
        <v>161077</v>
      </c>
      <c r="AN52" s="342">
        <v>37269</v>
      </c>
      <c r="AO52" s="343">
        <v>-49.3</v>
      </c>
      <c r="AP52" s="344">
        <v>117844</v>
      </c>
      <c r="AQ52" s="345">
        <v>-1</v>
      </c>
      <c r="AR52" s="346">
        <v>-48.3</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547</v>
      </c>
      <c r="AL53" s="325"/>
      <c r="AM53" s="333">
        <v>709137</v>
      </c>
      <c r="AN53" s="334">
        <v>167645</v>
      </c>
      <c r="AO53" s="335">
        <v>45.6</v>
      </c>
      <c r="AP53" s="336">
        <v>268375</v>
      </c>
      <c r="AQ53" s="337">
        <v>-1.2</v>
      </c>
      <c r="AR53" s="338">
        <v>46.8</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546</v>
      </c>
      <c r="AM54" s="341">
        <v>257809</v>
      </c>
      <c r="AN54" s="342">
        <v>60948</v>
      </c>
      <c r="AO54" s="343">
        <v>63.5</v>
      </c>
      <c r="AP54" s="344">
        <v>119602</v>
      </c>
      <c r="AQ54" s="345">
        <v>1.5</v>
      </c>
      <c r="AR54" s="346">
        <v>62</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548</v>
      </c>
      <c r="AL55" s="325"/>
      <c r="AM55" s="333">
        <v>699515</v>
      </c>
      <c r="AN55" s="334">
        <v>169579</v>
      </c>
      <c r="AO55" s="335">
        <v>1.2</v>
      </c>
      <c r="AP55" s="336">
        <v>301035</v>
      </c>
      <c r="AQ55" s="337">
        <v>12.2</v>
      </c>
      <c r="AR55" s="338">
        <v>-11</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546</v>
      </c>
      <c r="AM56" s="341">
        <v>215290</v>
      </c>
      <c r="AN56" s="342">
        <v>52192</v>
      </c>
      <c r="AO56" s="343">
        <v>-14.4</v>
      </c>
      <c r="AP56" s="344">
        <v>154376</v>
      </c>
      <c r="AQ56" s="345">
        <v>29.1</v>
      </c>
      <c r="AR56" s="346">
        <v>-43.5</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549</v>
      </c>
      <c r="AL57" s="325"/>
      <c r="AM57" s="333">
        <v>633227</v>
      </c>
      <c r="AN57" s="334">
        <v>154937</v>
      </c>
      <c r="AO57" s="335">
        <v>-8.6</v>
      </c>
      <c r="AP57" s="336">
        <v>277467</v>
      </c>
      <c r="AQ57" s="337">
        <v>-7.8</v>
      </c>
      <c r="AR57" s="338">
        <v>-0.8</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546</v>
      </c>
      <c r="AM58" s="341">
        <v>195241</v>
      </c>
      <c r="AN58" s="342">
        <v>47771</v>
      </c>
      <c r="AO58" s="343">
        <v>-8.5</v>
      </c>
      <c r="AP58" s="344">
        <v>128378</v>
      </c>
      <c r="AQ58" s="345">
        <v>-16.8</v>
      </c>
      <c r="AR58" s="346">
        <v>8.3000000000000007</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550</v>
      </c>
      <c r="AL59" s="325"/>
      <c r="AM59" s="333">
        <v>778795</v>
      </c>
      <c r="AN59" s="334">
        <v>195530</v>
      </c>
      <c r="AO59" s="335">
        <v>26.2</v>
      </c>
      <c r="AP59" s="336">
        <v>282256</v>
      </c>
      <c r="AQ59" s="337">
        <v>1.7</v>
      </c>
      <c r="AR59" s="338">
        <v>24.5</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546</v>
      </c>
      <c r="AM60" s="341">
        <v>256717</v>
      </c>
      <c r="AN60" s="342">
        <v>64453</v>
      </c>
      <c r="AO60" s="343">
        <v>34.9</v>
      </c>
      <c r="AP60" s="344">
        <v>145453</v>
      </c>
      <c r="AQ60" s="345">
        <v>13.3</v>
      </c>
      <c r="AR60" s="346">
        <v>21.6</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551</v>
      </c>
      <c r="AL61" s="347"/>
      <c r="AM61" s="348">
        <v>663684</v>
      </c>
      <c r="AN61" s="349">
        <v>160571</v>
      </c>
      <c r="AO61" s="350">
        <v>3.6</v>
      </c>
      <c r="AP61" s="351">
        <v>280143</v>
      </c>
      <c r="AQ61" s="352">
        <v>-0.4</v>
      </c>
      <c r="AR61" s="338">
        <v>4</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546</v>
      </c>
      <c r="AM62" s="341">
        <v>217227</v>
      </c>
      <c r="AN62" s="342">
        <v>52527</v>
      </c>
      <c r="AO62" s="343">
        <v>5.2</v>
      </c>
      <c r="AP62" s="344">
        <v>133131</v>
      </c>
      <c r="AQ62" s="345">
        <v>5.2</v>
      </c>
      <c r="AR62" s="346">
        <v>0</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8V6g6uAWuCrbh+rFEnzTXUOdRtqGuG1yfhUgxetRs//mRNK5sUttaj+4ksQD8H1mlr7hl2OGfSyH11OWwigjog==" saltValue="EKQdCsdHq56aYJhdRam3s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553</v>
      </c>
    </row>
    <row r="120" spans="125:125" ht="13.5" hidden="1" customHeight="1" x14ac:dyDescent="0.2"/>
    <row r="121" spans="125:125" ht="13.5" hidden="1" customHeight="1" x14ac:dyDescent="0.2">
      <c r="DU121" s="259"/>
    </row>
  </sheetData>
  <sheetProtection algorithmName="SHA-512" hashValue="K88juqVaDnWXEt41A/f5LhwcXJJRz/yUUrT3Jlb0AEfji4eA1UkD6Y++b5FkoGLsB9LOlNg4+pQ3ylafleNDaA==" saltValue="UrGphL6NUv3l3n95E2hOi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554</v>
      </c>
    </row>
  </sheetData>
  <sheetProtection algorithmName="SHA-512" hashValue="mFPUpamvT0qujj6pNEBC3cxw0B5Y/3Bw5iJ4sQG36+CFOlhILJJ7r+dImePzrwgjdJbPu3pSp1rrMxC/p26kMg==" saltValue="9RMzxv3OgxHFleilaIGki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555</v>
      </c>
      <c r="G46" s="8" t="s">
        <v>556</v>
      </c>
      <c r="H46" s="8" t="s">
        <v>557</v>
      </c>
      <c r="I46" s="8" t="s">
        <v>558</v>
      </c>
      <c r="J46" s="9" t="s">
        <v>559</v>
      </c>
    </row>
    <row r="47" spans="2:10" ht="57.75" customHeight="1" x14ac:dyDescent="0.2">
      <c r="B47" s="10"/>
      <c r="C47" s="1175" t="s">
        <v>3</v>
      </c>
      <c r="D47" s="1175"/>
      <c r="E47" s="1176"/>
      <c r="F47" s="11">
        <v>24.78</v>
      </c>
      <c r="G47" s="12">
        <v>19.579999999999998</v>
      </c>
      <c r="H47" s="12">
        <v>21.02</v>
      </c>
      <c r="I47" s="12">
        <v>28.33</v>
      </c>
      <c r="J47" s="13">
        <v>28.72</v>
      </c>
    </row>
    <row r="48" spans="2:10" ht="57.75" customHeight="1" x14ac:dyDescent="0.2">
      <c r="B48" s="14"/>
      <c r="C48" s="1177" t="s">
        <v>4</v>
      </c>
      <c r="D48" s="1177"/>
      <c r="E48" s="1178"/>
      <c r="F48" s="15">
        <v>1.06</v>
      </c>
      <c r="G48" s="16">
        <v>1.86</v>
      </c>
      <c r="H48" s="16">
        <v>1.42</v>
      </c>
      <c r="I48" s="16">
        <v>1.71</v>
      </c>
      <c r="J48" s="17">
        <v>2.5</v>
      </c>
    </row>
    <row r="49" spans="2:10" ht="57.75" customHeight="1" thickBot="1" x14ac:dyDescent="0.25">
      <c r="B49" s="18"/>
      <c r="C49" s="1179" t="s">
        <v>5</v>
      </c>
      <c r="D49" s="1179"/>
      <c r="E49" s="1180"/>
      <c r="F49" s="19" t="s">
        <v>560</v>
      </c>
      <c r="G49" s="20" t="s">
        <v>561</v>
      </c>
      <c r="H49" s="20">
        <v>2.61</v>
      </c>
      <c r="I49" s="20">
        <v>9.31</v>
      </c>
      <c r="J49" s="21">
        <v>0.77</v>
      </c>
    </row>
    <row r="50" spans="2:10" ht="13.2" x14ac:dyDescent="0.2"/>
  </sheetData>
  <sheetProtection algorithmName="SHA-512" hashValue="DKLCjB0XwpF3K5KqrMChd/tIDY0/Nl0DAXj+uUcILcKRorUhqqahYAAGi8ewcxW2Z5EUAmyYY/DgseiITSHomA==" saltValue="DNZTu0Wfd+QNXPyh5KJ2V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2024-03-12T10:11:25Z</cp:lastPrinted>
  <dcterms:created xsi:type="dcterms:W3CDTF">2024-02-04T23:44:16Z</dcterms:created>
  <dcterms:modified xsi:type="dcterms:W3CDTF">2025-03-05T05:48:10Z</dcterms:modified>
  <cp:category/>
</cp:coreProperties>
</file>